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codeName="DieseArbeitsmappe"/>
  <mc:AlternateContent xmlns:mc="http://schemas.openxmlformats.org/markup-compatibility/2006">
    <mc:Choice Requires="x15">
      <x15ac:absPath xmlns:x15ac="http://schemas.microsoft.com/office/spreadsheetml/2010/11/ac" url="C:\Users\xv49460\Downloads\"/>
    </mc:Choice>
  </mc:AlternateContent>
  <xr:revisionPtr revIDLastSave="0" documentId="8_{751A361F-5453-45CA-8BD9-EBD0E11EE2DB}" xr6:coauthVersionLast="47" xr6:coauthVersionMax="47" xr10:uidLastSave="{00000000-0000-0000-0000-000000000000}"/>
  <bookViews>
    <workbookView xWindow="25080" yWindow="-120" windowWidth="25440" windowHeight="15390" tabRatio="674" xr2:uid="{00000000-000D-0000-FFFF-FFFF00000000}"/>
  </bookViews>
  <sheets>
    <sheet name="Erläuterungen" sheetId="12" r:id="rId1"/>
    <sheet name="Übersicht" sheetId="13" state="hidden" r:id="rId2"/>
    <sheet name="q(x,t)" sheetId="1" r:id="rId3"/>
    <sheet name="Basistafeln" sheetId="2" r:id="rId4"/>
    <sheet name="Trends" sheetId="7" r:id="rId5"/>
    <sheet name="Grundtafeln" sheetId="10" r:id="rId6"/>
    <sheet name="Altersverschiebungen" sheetId="9" r:id="rId7"/>
    <sheet name="Kommutationswerte" sheetId="14" r:id="rId8"/>
  </sheets>
  <definedNames>
    <definedName name="Aggregattafel_1.O">Basistafeln!$B$5:$C$126</definedName>
    <definedName name="Aggregattafel_2.O">Basistafeln!#REF!</definedName>
    <definedName name="Aggregattafel_Bestand">Basistafeln!#REF!</definedName>
    <definedName name="_xlnm.Print_Area" localSheetId="0">Erläuterungen!$A$1:$F$46</definedName>
    <definedName name="f">#REF!</definedName>
    <definedName name="F_1.O">Trends!$B$5:$C$126</definedName>
    <definedName name="F_1_2.O">Trends!#REF!</definedName>
    <definedName name="F_1_Bestand">Trends!#REF!</definedName>
    <definedName name="F_2_2.O">Trends!#REF!</definedName>
    <definedName name="F_2_Bestand">Trends!#REF!</definedName>
    <definedName name="G">#REF!</definedName>
    <definedName name="Geschlecht">'q(x,t)'!$B$5</definedName>
    <definedName name="Grundtafel_1.O">Grundtafeln!$B$4:$C$125</definedName>
    <definedName name="Grundtafel_B20">Grundtafeln!#REF!</definedName>
    <definedName name="Grundtafel_Bestand">Grundtafeln!#REF!</definedName>
    <definedName name="h_1.O">'q(x,t)'!$D$6</definedName>
    <definedName name="h_B20">'q(x,t)'!#REF!</definedName>
    <definedName name="h_Bestand">'q(x,t)'!#REF!</definedName>
    <definedName name="h_F_1.O">Altersverschiebungen!$E$4:$G$19</definedName>
    <definedName name="h_F_B20">Altersverschiebungen!#REF!</definedName>
    <definedName name="h_F_Bestand">Altersverschiebungen!#REF!</definedName>
    <definedName name="h_M_1.O">Altersverschiebungen!$A$4:$C$23</definedName>
    <definedName name="h_M_B20">Altersverschiebungen!#REF!</definedName>
    <definedName name="h_M_Bestand">Altersverschiebungen!#REF!</definedName>
    <definedName name="Jahr">'q(x,t)'!$B$3</definedName>
    <definedName name="n">'q(x,t)'!#REF!</definedName>
    <definedName name="Selektionstafel_1.O">Basistafeln!#REF!</definedName>
    <definedName name="Selektionstafel_2.O">Basistafeln!#REF!</definedName>
    <definedName name="Selektionstafel_Bestand">Basistafeln!#REF!</definedName>
    <definedName name="T_1">'q(x,t)'!#REF!</definedName>
    <definedName name="T_2">'q(x,t)'!#REF!</definedName>
    <definedName name="Tafel">Kommutationswerte!#REF!</definedName>
    <definedName name="x">'q(x,t)'!$B$4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A16" i="1" s="1"/>
  <c r="D6" i="1"/>
  <c r="C7" i="14"/>
  <c r="D16" i="1" l="1"/>
  <c r="B7" i="14"/>
  <c r="C16" i="1"/>
  <c r="A17" i="1"/>
  <c r="D17" i="1" s="1"/>
  <c r="B17" i="1"/>
  <c r="C17" i="1" l="1"/>
  <c r="A18" i="1"/>
  <c r="D18" i="1" s="1"/>
  <c r="B18" i="1"/>
  <c r="D8" i="14"/>
  <c r="I7" i="14"/>
  <c r="E7" i="14"/>
  <c r="B8" i="14"/>
  <c r="H8" i="14"/>
  <c r="D9" i="14" l="1"/>
  <c r="B9" i="14"/>
  <c r="I8" i="14"/>
  <c r="H9" i="14"/>
  <c r="E8" i="14"/>
  <c r="C8" i="14"/>
  <c r="C18" i="1"/>
  <c r="A19" i="1"/>
  <c r="D19" i="1" s="1"/>
  <c r="B19" i="1"/>
  <c r="C19" i="1" l="1"/>
  <c r="A20" i="1"/>
  <c r="D20" i="1" s="1"/>
  <c r="B20" i="1"/>
  <c r="B10" i="14"/>
  <c r="D10" i="14"/>
  <c r="I9" i="14"/>
  <c r="H10" i="14"/>
  <c r="E9" i="14"/>
  <c r="C9" i="14"/>
  <c r="A21" i="1" l="1"/>
  <c r="D21" i="1" s="1"/>
  <c r="B21" i="1"/>
  <c r="C20" i="1"/>
  <c r="B11" i="14"/>
  <c r="D11" i="14"/>
  <c r="E10" i="14"/>
  <c r="H11" i="14"/>
  <c r="I10" i="14"/>
  <c r="C10" i="14"/>
  <c r="A22" i="1" l="1"/>
  <c r="D22" i="1" s="1"/>
  <c r="B22" i="1"/>
  <c r="C21" i="1"/>
  <c r="H12" i="14"/>
  <c r="B12" i="14"/>
  <c r="E11" i="14"/>
  <c r="D12" i="14"/>
  <c r="I11" i="14"/>
  <c r="C11" i="14"/>
  <c r="C22" i="1" l="1"/>
  <c r="A23" i="1"/>
  <c r="D23" i="1" s="1"/>
  <c r="B23" i="1"/>
  <c r="H13" i="14"/>
  <c r="E12" i="14"/>
  <c r="B13" i="14"/>
  <c r="C12" i="14"/>
  <c r="D13" i="14"/>
  <c r="I12" i="14"/>
  <c r="E13" i="14" l="1"/>
  <c r="I13" i="14"/>
  <c r="H14" i="14"/>
  <c r="B14" i="14"/>
  <c r="C13" i="14"/>
  <c r="D14" i="14"/>
  <c r="C23" i="1"/>
  <c r="A24" i="1"/>
  <c r="D24" i="1" s="1"/>
  <c r="B24" i="1"/>
  <c r="B25" i="1" l="1"/>
  <c r="C24" i="1"/>
  <c r="A25" i="1"/>
  <c r="D25" i="1" s="1"/>
  <c r="E14" i="14"/>
  <c r="I14" i="14"/>
  <c r="D15" i="14"/>
  <c r="H15" i="14"/>
  <c r="C14" i="14"/>
  <c r="B15" i="14"/>
  <c r="E15" i="14" l="1"/>
  <c r="I15" i="14"/>
  <c r="B16" i="14"/>
  <c r="H16" i="14"/>
  <c r="D16" i="14"/>
  <c r="C15" i="14"/>
  <c r="B26" i="1"/>
  <c r="C25" i="1"/>
  <c r="A26" i="1"/>
  <c r="D26" i="1" s="1"/>
  <c r="C26" i="1" l="1"/>
  <c r="A27" i="1"/>
  <c r="D27" i="1" s="1"/>
  <c r="B27" i="1"/>
  <c r="B17" i="14"/>
  <c r="I16" i="14"/>
  <c r="E16" i="14"/>
  <c r="H17" i="14"/>
  <c r="C16" i="14"/>
  <c r="D17" i="14"/>
  <c r="C27" i="1" l="1"/>
  <c r="A28" i="1"/>
  <c r="D28" i="1" s="1"/>
  <c r="B28" i="1"/>
  <c r="H18" i="14"/>
  <c r="C17" i="14"/>
  <c r="I17" i="14"/>
  <c r="D18" i="14"/>
  <c r="E17" i="14"/>
  <c r="B18" i="14"/>
  <c r="H19" i="14" l="1"/>
  <c r="D19" i="14"/>
  <c r="E18" i="14"/>
  <c r="B19" i="14"/>
  <c r="C18" i="14"/>
  <c r="I18" i="14"/>
  <c r="C28" i="1"/>
  <c r="A29" i="1"/>
  <c r="D29" i="1" s="1"/>
  <c r="B29" i="1"/>
  <c r="A30" i="1" l="1"/>
  <c r="D30" i="1" s="1"/>
  <c r="B30" i="1"/>
  <c r="C29" i="1"/>
  <c r="I19" i="14"/>
  <c r="E19" i="14"/>
  <c r="H20" i="14"/>
  <c r="D20" i="14"/>
  <c r="B20" i="14"/>
  <c r="C19" i="14"/>
  <c r="B21" i="14" l="1"/>
  <c r="D21" i="14"/>
  <c r="E20" i="14"/>
  <c r="I20" i="14"/>
  <c r="H21" i="14"/>
  <c r="C20" i="14"/>
  <c r="C30" i="1"/>
  <c r="A31" i="1"/>
  <c r="D31" i="1" s="1"/>
  <c r="B31" i="1"/>
  <c r="B22" i="14" l="1"/>
  <c r="E21" i="14"/>
  <c r="D22" i="14"/>
  <c r="H22" i="14"/>
  <c r="I21" i="14"/>
  <c r="C21" i="14"/>
  <c r="C31" i="1"/>
  <c r="B32" i="1"/>
  <c r="A32" i="1"/>
  <c r="D32" i="1" s="1"/>
  <c r="C32" i="1" l="1"/>
  <c r="B33" i="1"/>
  <c r="A33" i="1"/>
  <c r="D33" i="1" s="1"/>
  <c r="E22" i="14"/>
  <c r="D23" i="14"/>
  <c r="I22" i="14"/>
  <c r="C22" i="14"/>
  <c r="H23" i="14"/>
  <c r="B23" i="14"/>
  <c r="D24" i="14" l="1"/>
  <c r="I23" i="14"/>
  <c r="E23" i="14"/>
  <c r="B24" i="14"/>
  <c r="H24" i="14"/>
  <c r="C23" i="14"/>
  <c r="C33" i="1"/>
  <c r="A34" i="1"/>
  <c r="D34" i="1" s="1"/>
  <c r="B34" i="1"/>
  <c r="D25" i="14" l="1"/>
  <c r="B25" i="14"/>
  <c r="I24" i="14"/>
  <c r="H25" i="14"/>
  <c r="C24" i="14"/>
  <c r="E24" i="14"/>
  <c r="C34" i="1"/>
  <c r="A35" i="1"/>
  <c r="D35" i="1" s="1"/>
  <c r="B35" i="1"/>
  <c r="C35" i="1" l="1"/>
  <c r="A36" i="1"/>
  <c r="D36" i="1" s="1"/>
  <c r="B36" i="1"/>
  <c r="E25" i="14"/>
  <c r="C25" i="14"/>
  <c r="B26" i="14"/>
  <c r="D26" i="14"/>
  <c r="I25" i="14"/>
  <c r="H26" i="14"/>
  <c r="B27" i="14" l="1"/>
  <c r="D27" i="14"/>
  <c r="E26" i="14"/>
  <c r="I26" i="14"/>
  <c r="H27" i="14"/>
  <c r="C26" i="14"/>
  <c r="A37" i="1"/>
  <c r="D37" i="1" s="1"/>
  <c r="B37" i="1"/>
  <c r="C36" i="1"/>
  <c r="A38" i="1" l="1"/>
  <c r="D38" i="1" s="1"/>
  <c r="B38" i="1"/>
  <c r="C37" i="1"/>
  <c r="H28" i="14"/>
  <c r="B28" i="14"/>
  <c r="E27" i="14"/>
  <c r="D28" i="14"/>
  <c r="I27" i="14"/>
  <c r="C27" i="14"/>
  <c r="E28" i="14" l="1"/>
  <c r="B29" i="14"/>
  <c r="C28" i="14"/>
  <c r="I28" i="14"/>
  <c r="D29" i="14"/>
  <c r="H29" i="14"/>
  <c r="C38" i="1"/>
  <c r="A39" i="1"/>
  <c r="D39" i="1" s="1"/>
  <c r="B39" i="1"/>
  <c r="E29" i="14" l="1"/>
  <c r="B30" i="14"/>
  <c r="C29" i="14"/>
  <c r="H30" i="14"/>
  <c r="I29" i="14"/>
  <c r="D30" i="14"/>
  <c r="C39" i="1"/>
  <c r="A40" i="1"/>
  <c r="D40" i="1" s="1"/>
  <c r="B40" i="1"/>
  <c r="C40" i="1" l="1"/>
  <c r="A41" i="1"/>
  <c r="D41" i="1" s="1"/>
  <c r="B41" i="1"/>
  <c r="D31" i="14"/>
  <c r="H31" i="14"/>
  <c r="B31" i="14"/>
  <c r="C30" i="14"/>
  <c r="E30" i="14"/>
  <c r="I30" i="14"/>
  <c r="C31" i="14" l="1"/>
  <c r="H32" i="14"/>
  <c r="E31" i="14"/>
  <c r="I31" i="14"/>
  <c r="B32" i="14"/>
  <c r="D32" i="14"/>
  <c r="C41" i="1"/>
  <c r="A42" i="1"/>
  <c r="D42" i="1" s="1"/>
  <c r="B42" i="1"/>
  <c r="C42" i="1" l="1"/>
  <c r="A43" i="1"/>
  <c r="D43" i="1" s="1"/>
  <c r="B43" i="1"/>
  <c r="E32" i="14"/>
  <c r="H33" i="14"/>
  <c r="C32" i="14"/>
  <c r="I32" i="14"/>
  <c r="D33" i="14"/>
  <c r="B33" i="14"/>
  <c r="H34" i="14" l="1"/>
  <c r="C33" i="14"/>
  <c r="I33" i="14"/>
  <c r="D34" i="14"/>
  <c r="E33" i="14"/>
  <c r="B34" i="14"/>
  <c r="C43" i="1"/>
  <c r="A44" i="1"/>
  <c r="D44" i="1" s="1"/>
  <c r="B44" i="1"/>
  <c r="A45" i="1" l="1"/>
  <c r="D45" i="1" s="1"/>
  <c r="B45" i="1"/>
  <c r="C44" i="1"/>
  <c r="I34" i="14"/>
  <c r="H35" i="14"/>
  <c r="D35" i="14"/>
  <c r="E34" i="14"/>
  <c r="B35" i="14"/>
  <c r="C34" i="14"/>
  <c r="E35" i="14" l="1"/>
  <c r="H36" i="14"/>
  <c r="D36" i="14"/>
  <c r="B36" i="14"/>
  <c r="I35" i="14"/>
  <c r="C35" i="14"/>
  <c r="B46" i="1"/>
  <c r="C45" i="1"/>
  <c r="A46" i="1"/>
  <c r="D46" i="1" s="1"/>
  <c r="C46" i="1" l="1"/>
  <c r="A47" i="1"/>
  <c r="D47" i="1" s="1"/>
  <c r="B47" i="1"/>
  <c r="B37" i="14"/>
  <c r="D37" i="14"/>
  <c r="E36" i="14"/>
  <c r="I36" i="14"/>
  <c r="H37" i="14"/>
  <c r="C36" i="14"/>
  <c r="B38" i="14" l="1"/>
  <c r="E37" i="14"/>
  <c r="D38" i="14"/>
  <c r="H38" i="14"/>
  <c r="I37" i="14"/>
  <c r="C37" i="14"/>
  <c r="B48" i="1"/>
  <c r="C47" i="1"/>
  <c r="A48" i="1"/>
  <c r="D48" i="1" s="1"/>
  <c r="D39" i="14" l="1"/>
  <c r="I38" i="14"/>
  <c r="C38" i="14"/>
  <c r="B39" i="14"/>
  <c r="E38" i="14"/>
  <c r="H39" i="14"/>
  <c r="C48" i="1"/>
  <c r="A49" i="1"/>
  <c r="D49" i="1" s="1"/>
  <c r="B49" i="1"/>
  <c r="C49" i="1" l="1"/>
  <c r="A50" i="1"/>
  <c r="D50" i="1" s="1"/>
  <c r="B50" i="1"/>
  <c r="D40" i="14"/>
  <c r="I39" i="14"/>
  <c r="E39" i="14"/>
  <c r="B40" i="14"/>
  <c r="H40" i="14"/>
  <c r="C39" i="14"/>
  <c r="B41" i="14" l="1"/>
  <c r="I40" i="14"/>
  <c r="D41" i="14"/>
  <c r="E40" i="14"/>
  <c r="H41" i="14"/>
  <c r="C40" i="14"/>
  <c r="C50" i="1"/>
  <c r="A51" i="1"/>
  <c r="D51" i="1" s="1"/>
  <c r="B51" i="1"/>
  <c r="A52" i="1" l="1"/>
  <c r="D52" i="1" s="1"/>
  <c r="B52" i="1"/>
  <c r="C51" i="1"/>
  <c r="E41" i="14"/>
  <c r="C41" i="14"/>
  <c r="B42" i="14"/>
  <c r="D42" i="14"/>
  <c r="I41" i="14"/>
  <c r="H42" i="14"/>
  <c r="E42" i="14" l="1"/>
  <c r="C42" i="14"/>
  <c r="I42" i="14"/>
  <c r="H43" i="14"/>
  <c r="B43" i="14"/>
  <c r="D43" i="14"/>
  <c r="C52" i="1"/>
  <c r="A53" i="1"/>
  <c r="D53" i="1" s="1"/>
  <c r="B53" i="1"/>
  <c r="C53" i="1" l="1"/>
  <c r="A54" i="1"/>
  <c r="D54" i="1" s="1"/>
  <c r="B54" i="1"/>
  <c r="H44" i="14"/>
  <c r="I43" i="14"/>
  <c r="C43" i="14"/>
  <c r="D44" i="14"/>
  <c r="B44" i="14"/>
  <c r="E43" i="14"/>
  <c r="D45" i="14" l="1"/>
  <c r="H45" i="14"/>
  <c r="E44" i="14"/>
  <c r="B45" i="14"/>
  <c r="C44" i="14"/>
  <c r="I44" i="14"/>
  <c r="C54" i="1"/>
  <c r="B55" i="1"/>
  <c r="A55" i="1"/>
  <c r="D55" i="1" s="1"/>
  <c r="C55" i="1" l="1"/>
  <c r="A56" i="1"/>
  <c r="D56" i="1" s="1"/>
  <c r="B56" i="1"/>
  <c r="E45" i="14"/>
  <c r="I45" i="14"/>
  <c r="D46" i="14"/>
  <c r="B46" i="14"/>
  <c r="C45" i="14"/>
  <c r="H46" i="14"/>
  <c r="H47" i="14" l="1"/>
  <c r="B47" i="14"/>
  <c r="C46" i="14"/>
  <c r="E46" i="14"/>
  <c r="D47" i="14"/>
  <c r="I46" i="14"/>
  <c r="C56" i="1"/>
  <c r="A57" i="1"/>
  <c r="D57" i="1" s="1"/>
  <c r="B57" i="1"/>
  <c r="C57" i="1" l="1"/>
  <c r="A58" i="1"/>
  <c r="D58" i="1" s="1"/>
  <c r="B58" i="1"/>
  <c r="H48" i="14"/>
  <c r="C47" i="14"/>
  <c r="E47" i="14"/>
  <c r="I47" i="14"/>
  <c r="B48" i="14"/>
  <c r="D48" i="14"/>
  <c r="B49" i="14" l="1"/>
  <c r="D49" i="14"/>
  <c r="E48" i="14"/>
  <c r="H49" i="14"/>
  <c r="I48" i="14"/>
  <c r="C48" i="14"/>
  <c r="C58" i="1"/>
  <c r="A59" i="1"/>
  <c r="D59" i="1" s="1"/>
  <c r="B59" i="1"/>
  <c r="C59" i="1" l="1"/>
  <c r="A60" i="1"/>
  <c r="D60" i="1" s="1"/>
  <c r="B60" i="1"/>
  <c r="D50" i="14"/>
  <c r="E49" i="14"/>
  <c r="I49" i="14"/>
  <c r="H50" i="14"/>
  <c r="B50" i="14"/>
  <c r="C49" i="14"/>
  <c r="E50" i="14" l="1"/>
  <c r="B51" i="14"/>
  <c r="C50" i="14"/>
  <c r="I50" i="14"/>
  <c r="H51" i="14"/>
  <c r="D51" i="14"/>
  <c r="C60" i="1"/>
  <c r="A61" i="1"/>
  <c r="D61" i="1" s="1"/>
  <c r="B61" i="1"/>
  <c r="E51" i="14" l="1"/>
  <c r="H52" i="14"/>
  <c r="B52" i="14"/>
  <c r="D52" i="14"/>
  <c r="C51" i="14"/>
  <c r="I51" i="14"/>
  <c r="B62" i="1"/>
  <c r="C61" i="1"/>
  <c r="A62" i="1"/>
  <c r="D62" i="1" s="1"/>
  <c r="C62" i="1" l="1"/>
  <c r="A63" i="1"/>
  <c r="D63" i="1" s="1"/>
  <c r="B63" i="1"/>
  <c r="E52" i="14"/>
  <c r="I52" i="14"/>
  <c r="H53" i="14"/>
  <c r="B53" i="14"/>
  <c r="D53" i="14"/>
  <c r="C52" i="14"/>
  <c r="I53" i="14" l="1"/>
  <c r="B54" i="14"/>
  <c r="E53" i="14"/>
  <c r="D54" i="14"/>
  <c r="H54" i="14"/>
  <c r="C53" i="14"/>
  <c r="C63" i="1"/>
  <c r="B64" i="1"/>
  <c r="A64" i="1"/>
  <c r="D64" i="1" s="1"/>
  <c r="B65" i="1" l="1"/>
  <c r="C64" i="1"/>
  <c r="A65" i="1"/>
  <c r="D65" i="1" s="1"/>
  <c r="E54" i="14"/>
  <c r="D55" i="14"/>
  <c r="I54" i="14"/>
  <c r="C54" i="14"/>
  <c r="H55" i="14"/>
  <c r="B55" i="14"/>
  <c r="B56" i="14" l="1"/>
  <c r="H56" i="14"/>
  <c r="C55" i="14"/>
  <c r="I55" i="14"/>
  <c r="E55" i="14"/>
  <c r="D56" i="14"/>
  <c r="B66" i="1"/>
  <c r="C65" i="1"/>
  <c r="A66" i="1"/>
  <c r="D66" i="1" s="1"/>
  <c r="A67" i="1" l="1"/>
  <c r="D67" i="1" s="1"/>
  <c r="B67" i="1"/>
  <c r="C66" i="1"/>
  <c r="B57" i="14"/>
  <c r="D57" i="14"/>
  <c r="I56" i="14"/>
  <c r="E56" i="14"/>
  <c r="H57" i="14"/>
  <c r="C56" i="14"/>
  <c r="B58" i="14" l="1"/>
  <c r="E57" i="14"/>
  <c r="I57" i="14"/>
  <c r="C57" i="14"/>
  <c r="D58" i="14"/>
  <c r="H58" i="14"/>
  <c r="C67" i="1"/>
  <c r="A68" i="1"/>
  <c r="D68" i="1" s="1"/>
  <c r="B68" i="1"/>
  <c r="I58" i="14" l="1"/>
  <c r="H59" i="14"/>
  <c r="B59" i="14"/>
  <c r="D59" i="14"/>
  <c r="E58" i="14"/>
  <c r="C58" i="14"/>
  <c r="C68" i="1"/>
  <c r="A69" i="1"/>
  <c r="D69" i="1" s="1"/>
  <c r="B69" i="1"/>
  <c r="C69" i="1" l="1"/>
  <c r="A70" i="1"/>
  <c r="D70" i="1" s="1"/>
  <c r="B70" i="1"/>
  <c r="C59" i="14"/>
  <c r="B60" i="14"/>
  <c r="E59" i="14"/>
  <c r="D60" i="14"/>
  <c r="I59" i="14"/>
  <c r="H60" i="14"/>
  <c r="C70" i="1" l="1"/>
  <c r="B71" i="1"/>
  <c r="A71" i="1"/>
  <c r="D71" i="1" s="1"/>
  <c r="D61" i="14"/>
  <c r="B61" i="14"/>
  <c r="I60" i="14"/>
  <c r="C60" i="14"/>
  <c r="H61" i="14"/>
  <c r="E60" i="14"/>
  <c r="D62" i="14" l="1"/>
  <c r="B62" i="14"/>
  <c r="I61" i="14"/>
  <c r="H62" i="14"/>
  <c r="E61" i="14"/>
  <c r="C61" i="14"/>
  <c r="C71" i="1"/>
  <c r="A72" i="1"/>
  <c r="D72" i="1" s="1"/>
  <c r="B72" i="1"/>
  <c r="C72" i="1" l="1"/>
  <c r="A73" i="1"/>
  <c r="D73" i="1" s="1"/>
  <c r="B73" i="1"/>
  <c r="H63" i="14"/>
  <c r="I62" i="14"/>
  <c r="E62" i="14"/>
  <c r="D63" i="14"/>
  <c r="B63" i="14"/>
  <c r="C62" i="14"/>
  <c r="H64" i="14" l="1"/>
  <c r="E63" i="14"/>
  <c r="I63" i="14"/>
  <c r="B64" i="14"/>
  <c r="D64" i="14"/>
  <c r="C63" i="14"/>
  <c r="A74" i="1"/>
  <c r="D74" i="1" s="1"/>
  <c r="B74" i="1"/>
  <c r="C73" i="1"/>
  <c r="H65" i="14" l="1"/>
  <c r="I64" i="14"/>
  <c r="D65" i="14"/>
  <c r="B65" i="14"/>
  <c r="E64" i="14"/>
  <c r="C64" i="14"/>
  <c r="A75" i="1"/>
  <c r="D75" i="1" s="1"/>
  <c r="B75" i="1"/>
  <c r="C74" i="1"/>
  <c r="A76" i="1" l="1"/>
  <c r="D76" i="1" s="1"/>
  <c r="C75" i="1"/>
  <c r="B76" i="1"/>
  <c r="H66" i="14"/>
  <c r="D66" i="14"/>
  <c r="E65" i="14"/>
  <c r="B66" i="14"/>
  <c r="I65" i="14"/>
  <c r="C65" i="14"/>
  <c r="B67" i="14" l="1"/>
  <c r="C66" i="14"/>
  <c r="H67" i="14"/>
  <c r="D67" i="14"/>
  <c r="E66" i="14"/>
  <c r="I66" i="14"/>
  <c r="C76" i="1"/>
  <c r="A77" i="1"/>
  <c r="D77" i="1" s="1"/>
  <c r="B77" i="1"/>
  <c r="C77" i="1" l="1"/>
  <c r="A78" i="1"/>
  <c r="D78" i="1" s="1"/>
  <c r="B78" i="1"/>
  <c r="H68" i="14"/>
  <c r="E67" i="14"/>
  <c r="D68" i="14"/>
  <c r="B68" i="14"/>
  <c r="I67" i="14"/>
  <c r="C67" i="14"/>
  <c r="C78" i="1" l="1"/>
  <c r="B79" i="1"/>
  <c r="A79" i="1"/>
  <c r="D79" i="1" s="1"/>
  <c r="E68" i="14"/>
  <c r="H69" i="14"/>
  <c r="B69" i="14"/>
  <c r="D69" i="14"/>
  <c r="I68" i="14"/>
  <c r="C68" i="14"/>
  <c r="I69" i="14" l="1"/>
  <c r="B70" i="14"/>
  <c r="E69" i="14"/>
  <c r="D70" i="14"/>
  <c r="H70" i="14"/>
  <c r="C69" i="14"/>
  <c r="C79" i="1"/>
  <c r="B80" i="1"/>
  <c r="A80" i="1"/>
  <c r="D80" i="1" s="1"/>
  <c r="B81" i="1" l="1"/>
  <c r="C80" i="1"/>
  <c r="A81" i="1"/>
  <c r="D81" i="1" s="1"/>
  <c r="E70" i="14"/>
  <c r="D71" i="14"/>
  <c r="I70" i="14"/>
  <c r="C70" i="14"/>
  <c r="H71" i="14"/>
  <c r="B71" i="14"/>
  <c r="C71" i="14" l="1"/>
  <c r="E71" i="14"/>
  <c r="B72" i="14"/>
  <c r="D72" i="14"/>
  <c r="H72" i="14"/>
  <c r="I71" i="14"/>
  <c r="A82" i="1"/>
  <c r="D82" i="1" s="1"/>
  <c r="B82" i="1"/>
  <c r="C81" i="1"/>
  <c r="A83" i="1" l="1"/>
  <c r="D83" i="1" s="1"/>
  <c r="B83" i="1"/>
  <c r="C82" i="1"/>
  <c r="B73" i="14"/>
  <c r="D73" i="14"/>
  <c r="I72" i="14"/>
  <c r="E72" i="14"/>
  <c r="H73" i="14"/>
  <c r="C72" i="14"/>
  <c r="B74" i="14" l="1"/>
  <c r="D74" i="14"/>
  <c r="E73" i="14"/>
  <c r="I73" i="14"/>
  <c r="C73" i="14"/>
  <c r="H74" i="14"/>
  <c r="A84" i="1"/>
  <c r="D84" i="1" s="1"/>
  <c r="C83" i="1"/>
  <c r="B84" i="1"/>
  <c r="C84" i="1" l="1"/>
  <c r="A85" i="1"/>
  <c r="D85" i="1" s="1"/>
  <c r="B85" i="1"/>
  <c r="B75" i="14"/>
  <c r="E74" i="14"/>
  <c r="I74" i="14"/>
  <c r="C74" i="14"/>
  <c r="H75" i="14"/>
  <c r="D75" i="14"/>
  <c r="C85" i="1" l="1"/>
  <c r="A86" i="1"/>
  <c r="D86" i="1" s="1"/>
  <c r="B86" i="1"/>
  <c r="B76" i="14"/>
  <c r="E75" i="14"/>
  <c r="D76" i="14"/>
  <c r="I75" i="14"/>
  <c r="H76" i="14"/>
  <c r="C75" i="14"/>
  <c r="C86" i="1" l="1"/>
  <c r="A87" i="1"/>
  <c r="D87" i="1" s="1"/>
  <c r="B87" i="1"/>
  <c r="D77" i="14"/>
  <c r="E76" i="14"/>
  <c r="B77" i="14"/>
  <c r="C76" i="14"/>
  <c r="I76" i="14"/>
  <c r="H77" i="14"/>
  <c r="C87" i="1" l="1"/>
  <c r="B88" i="1"/>
  <c r="A88" i="1"/>
  <c r="D88" i="1" s="1"/>
  <c r="I77" i="14"/>
  <c r="E77" i="14"/>
  <c r="D78" i="14"/>
  <c r="B78" i="14"/>
  <c r="H78" i="14"/>
  <c r="C77" i="14"/>
  <c r="C88" i="1" l="1"/>
  <c r="A89" i="1"/>
  <c r="D89" i="1" s="1"/>
  <c r="B89" i="1"/>
  <c r="B79" i="14"/>
  <c r="C78" i="14"/>
  <c r="I78" i="14"/>
  <c r="E78" i="14"/>
  <c r="D79" i="14"/>
  <c r="H79" i="14"/>
  <c r="B80" i="14" l="1"/>
  <c r="D80" i="14"/>
  <c r="H80" i="14"/>
  <c r="C79" i="14"/>
  <c r="E79" i="14"/>
  <c r="I79" i="14"/>
  <c r="C89" i="1"/>
  <c r="A90" i="1"/>
  <c r="D90" i="1" s="1"/>
  <c r="B90" i="1"/>
  <c r="C90" i="1" l="1"/>
  <c r="A91" i="1"/>
  <c r="D91" i="1" s="1"/>
  <c r="B91" i="1"/>
  <c r="H81" i="14"/>
  <c r="I80" i="14"/>
  <c r="D81" i="14"/>
  <c r="B81" i="14"/>
  <c r="E80" i="14"/>
  <c r="C80" i="14"/>
  <c r="C91" i="1" l="1"/>
  <c r="A92" i="1"/>
  <c r="D92" i="1" s="1"/>
  <c r="B92" i="1"/>
  <c r="E81" i="14"/>
  <c r="B82" i="14"/>
  <c r="C81" i="14"/>
  <c r="I81" i="14"/>
  <c r="H82" i="14"/>
  <c r="D82" i="14"/>
  <c r="C82" i="14" l="1"/>
  <c r="I82" i="14"/>
  <c r="D83" i="14"/>
  <c r="E82" i="14"/>
  <c r="B83" i="14"/>
  <c r="H83" i="14"/>
  <c r="A93" i="1"/>
  <c r="D93" i="1" s="1"/>
  <c r="B93" i="1"/>
  <c r="C92" i="1"/>
  <c r="I83" i="14" l="1"/>
  <c r="D84" i="14"/>
  <c r="B84" i="14"/>
  <c r="E83" i="14"/>
  <c r="C83" i="14"/>
  <c r="H84" i="14"/>
  <c r="C93" i="1"/>
  <c r="A94" i="1"/>
  <c r="D94" i="1" s="1"/>
  <c r="B94" i="1"/>
  <c r="C94" i="1" l="1"/>
  <c r="A95" i="1"/>
  <c r="D95" i="1" s="1"/>
  <c r="B95" i="1"/>
  <c r="B85" i="14"/>
  <c r="D85" i="14"/>
  <c r="E84" i="14"/>
  <c r="I84" i="14"/>
  <c r="C84" i="14"/>
  <c r="H85" i="14"/>
  <c r="C95" i="1" l="1"/>
  <c r="A96" i="1"/>
  <c r="D96" i="1" s="1"/>
  <c r="B96" i="1"/>
  <c r="I85" i="14"/>
  <c r="E85" i="14"/>
  <c r="D86" i="14"/>
  <c r="B86" i="14"/>
  <c r="H86" i="14"/>
  <c r="C85" i="14"/>
  <c r="B87" i="14" l="1"/>
  <c r="E86" i="14"/>
  <c r="D87" i="14"/>
  <c r="I86" i="14"/>
  <c r="H87" i="14"/>
  <c r="C86" i="14"/>
  <c r="C96" i="1"/>
  <c r="A97" i="1"/>
  <c r="D97" i="1" s="1"/>
  <c r="B97" i="1"/>
  <c r="C97" i="1" l="1"/>
  <c r="A98" i="1"/>
  <c r="D98" i="1" s="1"/>
  <c r="B98" i="1"/>
  <c r="D88" i="14"/>
  <c r="C87" i="14"/>
  <c r="E87" i="14"/>
  <c r="B88" i="14"/>
  <c r="I87" i="14"/>
  <c r="H88" i="14"/>
  <c r="B99" i="1" l="1"/>
  <c r="C98" i="1"/>
  <c r="A99" i="1"/>
  <c r="D99" i="1" s="1"/>
  <c r="D89" i="14"/>
  <c r="B89" i="14"/>
  <c r="I88" i="14"/>
  <c r="H89" i="14"/>
  <c r="C88" i="14"/>
  <c r="E88" i="14"/>
  <c r="C99" i="1" l="1"/>
  <c r="A100" i="1"/>
  <c r="D100" i="1" s="1"/>
  <c r="B100" i="1"/>
  <c r="E89" i="14"/>
  <c r="I89" i="14"/>
  <c r="B90" i="14"/>
  <c r="D90" i="14"/>
  <c r="C89" i="14"/>
  <c r="H90" i="14"/>
  <c r="B91" i="14" l="1"/>
  <c r="C90" i="14"/>
  <c r="H91" i="14"/>
  <c r="D91" i="14"/>
  <c r="E90" i="14"/>
  <c r="I90" i="14"/>
  <c r="C100" i="1"/>
  <c r="B101" i="1"/>
  <c r="A101" i="1"/>
  <c r="D101" i="1" s="1"/>
  <c r="C101" i="1" l="1"/>
  <c r="A102" i="1"/>
  <c r="D102" i="1" s="1"/>
  <c r="B102" i="1"/>
  <c r="C91" i="14"/>
  <c r="E91" i="14"/>
  <c r="D92" i="14"/>
  <c r="B92" i="14"/>
  <c r="H92" i="14"/>
  <c r="I91" i="14"/>
  <c r="C102" i="1" l="1"/>
  <c r="A103" i="1"/>
  <c r="D103" i="1" s="1"/>
  <c r="B103" i="1"/>
  <c r="D93" i="14"/>
  <c r="H93" i="14"/>
  <c r="C92" i="14"/>
  <c r="B93" i="14"/>
  <c r="I92" i="14"/>
  <c r="E92" i="14"/>
  <c r="C103" i="1" l="1"/>
  <c r="A104" i="1"/>
  <c r="D104" i="1" s="1"/>
  <c r="B104" i="1"/>
  <c r="B94" i="14"/>
  <c r="E93" i="14"/>
  <c r="D94" i="14"/>
  <c r="I93" i="14"/>
  <c r="C93" i="14"/>
  <c r="H94" i="14"/>
  <c r="E94" i="14" l="1"/>
  <c r="D95" i="14"/>
  <c r="H95" i="14"/>
  <c r="B95" i="14"/>
  <c r="C94" i="14"/>
  <c r="I94" i="14"/>
  <c r="C104" i="1"/>
  <c r="A105" i="1"/>
  <c r="D105" i="1" s="1"/>
  <c r="B105" i="1"/>
  <c r="C105" i="1" l="1"/>
  <c r="A106" i="1"/>
  <c r="D106" i="1" s="1"/>
  <c r="B106" i="1"/>
  <c r="D96" i="14"/>
  <c r="I95" i="14"/>
  <c r="E95" i="14"/>
  <c r="B96" i="14"/>
  <c r="C95" i="14"/>
  <c r="H96" i="14"/>
  <c r="D97" i="14" l="1"/>
  <c r="C96" i="14"/>
  <c r="I96" i="14"/>
  <c r="H97" i="14"/>
  <c r="B97" i="14"/>
  <c r="E96" i="14"/>
  <c r="B107" i="1"/>
  <c r="C106" i="1"/>
  <c r="A107" i="1"/>
  <c r="D107" i="1" s="1"/>
  <c r="A108" i="1" l="1"/>
  <c r="D108" i="1" s="1"/>
  <c r="C107" i="1"/>
  <c r="B108" i="1"/>
  <c r="B98" i="14"/>
  <c r="I97" i="14"/>
  <c r="C97" i="14"/>
  <c r="D98" i="14"/>
  <c r="E97" i="14"/>
  <c r="H98" i="14"/>
  <c r="D99" i="14" l="1"/>
  <c r="H99" i="14"/>
  <c r="E98" i="14"/>
  <c r="B99" i="14"/>
  <c r="C98" i="14"/>
  <c r="I98" i="14"/>
  <c r="B109" i="1"/>
  <c r="C108" i="1"/>
  <c r="A109" i="1"/>
  <c r="D109" i="1" s="1"/>
  <c r="I99" i="14" l="1"/>
  <c r="H100" i="14"/>
  <c r="E99" i="14"/>
  <c r="C99" i="14"/>
  <c r="D100" i="14"/>
  <c r="B100" i="14"/>
  <c r="A110" i="1"/>
  <c r="D110" i="1" s="1"/>
  <c r="C109" i="1"/>
  <c r="B110" i="1"/>
  <c r="A111" i="1" l="1"/>
  <c r="D111" i="1" s="1"/>
  <c r="B111" i="1"/>
  <c r="C110" i="1"/>
  <c r="B101" i="14"/>
  <c r="H101" i="14"/>
  <c r="D101" i="14"/>
  <c r="E100" i="14"/>
  <c r="I100" i="14"/>
  <c r="C100" i="14"/>
  <c r="D102" i="14" l="1"/>
  <c r="E101" i="14"/>
  <c r="I101" i="14"/>
  <c r="B102" i="14"/>
  <c r="H102" i="14"/>
  <c r="C101" i="14"/>
  <c r="A112" i="1"/>
  <c r="D112" i="1" s="1"/>
  <c r="C111" i="1"/>
  <c r="B112" i="1"/>
  <c r="A113" i="1" l="1"/>
  <c r="D113" i="1" s="1"/>
  <c r="C112" i="1"/>
  <c r="B113" i="1"/>
  <c r="I102" i="14"/>
  <c r="E102" i="14"/>
  <c r="B103" i="14"/>
  <c r="D103" i="14"/>
  <c r="H103" i="14"/>
  <c r="C102" i="14"/>
  <c r="D104" i="14" l="1"/>
  <c r="H104" i="14"/>
  <c r="B104" i="14"/>
  <c r="I103" i="14"/>
  <c r="C103" i="14"/>
  <c r="E103" i="14"/>
  <c r="A114" i="1"/>
  <c r="D114" i="1" s="1"/>
  <c r="B114" i="1"/>
  <c r="C113" i="1"/>
  <c r="H105" i="14" l="1"/>
  <c r="I104" i="14"/>
  <c r="D105" i="14"/>
  <c r="B105" i="14"/>
  <c r="E104" i="14"/>
  <c r="C104" i="14"/>
  <c r="A115" i="1"/>
  <c r="D115" i="1" s="1"/>
  <c r="C114" i="1"/>
  <c r="B115" i="1"/>
  <c r="C115" i="1" l="1"/>
  <c r="A116" i="1"/>
  <c r="D116" i="1" s="1"/>
  <c r="B116" i="1"/>
  <c r="I105" i="14"/>
  <c r="E105" i="14"/>
  <c r="B106" i="14"/>
  <c r="D106" i="14"/>
  <c r="H106" i="14"/>
  <c r="C105" i="14"/>
  <c r="B107" i="14" l="1"/>
  <c r="H107" i="14"/>
  <c r="E106" i="14"/>
  <c r="D107" i="14"/>
  <c r="C106" i="14"/>
  <c r="I106" i="14"/>
  <c r="A117" i="1"/>
  <c r="D117" i="1" s="1"/>
  <c r="C116" i="1"/>
  <c r="B117" i="1"/>
  <c r="E107" i="14" l="1"/>
  <c r="H108" i="14"/>
  <c r="C107" i="14"/>
  <c r="B108" i="14"/>
  <c r="D108" i="14"/>
  <c r="I107" i="14"/>
  <c r="A118" i="1"/>
  <c r="D118" i="1" s="1"/>
  <c r="C117" i="1"/>
  <c r="B118" i="1"/>
  <c r="C118" i="1" l="1"/>
  <c r="A119" i="1"/>
  <c r="D119" i="1" s="1"/>
  <c r="B119" i="1"/>
  <c r="E108" i="14"/>
  <c r="D109" i="14"/>
  <c r="H109" i="14"/>
  <c r="B109" i="14"/>
  <c r="I108" i="14"/>
  <c r="C108" i="14"/>
  <c r="B110" i="14" l="1"/>
  <c r="I109" i="14"/>
  <c r="C109" i="14"/>
  <c r="H110" i="14"/>
  <c r="E109" i="14"/>
  <c r="D110" i="14"/>
  <c r="C119" i="1"/>
  <c r="B120" i="1"/>
  <c r="A120" i="1"/>
  <c r="D120" i="1" s="1"/>
  <c r="A121" i="1" l="1"/>
  <c r="D121" i="1" s="1"/>
  <c r="C120" i="1"/>
  <c r="B121" i="1"/>
  <c r="B111" i="14"/>
  <c r="E110" i="14"/>
  <c r="D111" i="14"/>
  <c r="H111" i="14"/>
  <c r="I110" i="14"/>
  <c r="C110" i="14"/>
  <c r="D112" i="14" l="1"/>
  <c r="E111" i="14"/>
  <c r="I111" i="14"/>
  <c r="B112" i="14"/>
  <c r="C111" i="14"/>
  <c r="H112" i="14"/>
  <c r="C121" i="1"/>
  <c r="A122" i="1"/>
  <c r="D122" i="1" s="1"/>
  <c r="B122" i="1"/>
  <c r="I112" i="14" l="1"/>
  <c r="D113" i="14"/>
  <c r="C112" i="14"/>
  <c r="H113" i="14"/>
  <c r="E112" i="14"/>
  <c r="B113" i="14"/>
  <c r="C122" i="1"/>
  <c r="A123" i="1"/>
  <c r="D123" i="1" s="1"/>
  <c r="B123" i="1"/>
  <c r="E113" i="14" l="1"/>
  <c r="D114" i="14"/>
  <c r="C113" i="14"/>
  <c r="B114" i="14"/>
  <c r="H114" i="14"/>
  <c r="I113" i="14"/>
  <c r="A124" i="1"/>
  <c r="D124" i="1" s="1"/>
  <c r="C123" i="1"/>
  <c r="B124" i="1"/>
  <c r="D115" i="14" l="1"/>
  <c r="E114" i="14"/>
  <c r="B115" i="14"/>
  <c r="C114" i="14"/>
  <c r="H115" i="14"/>
  <c r="I114" i="14"/>
  <c r="A125" i="1"/>
  <c r="D125" i="1" s="1"/>
  <c r="C124" i="1"/>
  <c r="B125" i="1"/>
  <c r="H116" i="14" l="1"/>
  <c r="E115" i="14"/>
  <c r="D116" i="14"/>
  <c r="B116" i="14"/>
  <c r="I115" i="14"/>
  <c r="C115" i="14"/>
  <c r="C125" i="1"/>
  <c r="A126" i="1"/>
  <c r="D126" i="1" s="1"/>
  <c r="B126" i="1"/>
  <c r="C126" i="1" l="1"/>
  <c r="A127" i="1"/>
  <c r="D127" i="1" s="1"/>
  <c r="B127" i="1"/>
  <c r="B117" i="14"/>
  <c r="E116" i="14"/>
  <c r="I116" i="14"/>
  <c r="C116" i="14"/>
  <c r="H117" i="14"/>
  <c r="D117" i="14"/>
  <c r="E117" i="14" l="1"/>
  <c r="B118" i="14"/>
  <c r="D118" i="14"/>
  <c r="I117" i="14"/>
  <c r="C117" i="14"/>
  <c r="H118" i="14"/>
  <c r="C127" i="1"/>
  <c r="A128" i="1"/>
  <c r="D128" i="1" s="1"/>
  <c r="B128" i="1"/>
  <c r="C128" i="1" l="1"/>
  <c r="B129" i="1"/>
  <c r="A129" i="1"/>
  <c r="D129" i="1" s="1"/>
  <c r="C118" i="14"/>
  <c r="B119" i="14"/>
  <c r="E118" i="14"/>
  <c r="D119" i="14"/>
  <c r="H119" i="14"/>
  <c r="I118" i="14"/>
  <c r="D120" i="14" l="1"/>
  <c r="E119" i="14"/>
  <c r="B120" i="14"/>
  <c r="H120" i="14"/>
  <c r="C119" i="14"/>
  <c r="I119" i="14"/>
  <c r="C129" i="1"/>
  <c r="A130" i="1"/>
  <c r="D130" i="1" s="1"/>
  <c r="B130" i="1"/>
  <c r="C120" i="14" l="1"/>
  <c r="D121" i="14"/>
  <c r="B121" i="14"/>
  <c r="E120" i="14"/>
  <c r="I120" i="14"/>
  <c r="H121" i="14"/>
  <c r="B131" i="1"/>
  <c r="C130" i="1"/>
  <c r="A131" i="1"/>
  <c r="D131" i="1" s="1"/>
  <c r="C131" i="1" l="1"/>
  <c r="A132" i="1"/>
  <c r="D132" i="1" s="1"/>
  <c r="B132" i="1"/>
  <c r="I121" i="14"/>
  <c r="H122" i="14"/>
  <c r="C121" i="14"/>
  <c r="D122" i="14"/>
  <c r="E121" i="14"/>
  <c r="B122" i="14"/>
  <c r="B123" i="14" l="1"/>
  <c r="H123" i="14"/>
  <c r="D123" i="14"/>
  <c r="E122" i="14"/>
  <c r="C122" i="14"/>
  <c r="I122" i="14"/>
  <c r="B133" i="1"/>
  <c r="C132" i="1"/>
  <c r="A133" i="1"/>
  <c r="D133" i="1" s="1"/>
  <c r="C133" i="1" l="1"/>
  <c r="A134" i="1"/>
  <c r="D134" i="1" s="1"/>
  <c r="B134" i="1"/>
  <c r="C123" i="14"/>
  <c r="B124" i="14"/>
  <c r="E123" i="14"/>
  <c r="I123" i="14"/>
  <c r="H124" i="14"/>
  <c r="D124" i="14"/>
  <c r="A135" i="1" l="1"/>
  <c r="D135" i="1" s="1"/>
  <c r="B135" i="1"/>
  <c r="C134" i="1"/>
  <c r="D125" i="14"/>
  <c r="E124" i="14"/>
  <c r="B125" i="14"/>
  <c r="C124" i="14"/>
  <c r="I124" i="14"/>
  <c r="H125" i="14"/>
  <c r="B126" i="14" l="1"/>
  <c r="H126" i="14"/>
  <c r="C125" i="14"/>
  <c r="I125" i="14"/>
  <c r="E125" i="14"/>
  <c r="D126" i="14"/>
  <c r="C135" i="1"/>
  <c r="A136" i="1"/>
  <c r="D136" i="1" s="1"/>
  <c r="B136" i="1"/>
  <c r="C136" i="1" l="1"/>
  <c r="B137" i="1"/>
  <c r="A137" i="1"/>
  <c r="D137" i="1" s="1"/>
  <c r="C126" i="14"/>
  <c r="I126" i="14"/>
  <c r="E126" i="14"/>
  <c r="D127" i="14"/>
  <c r="H127" i="14"/>
  <c r="B127" i="14"/>
  <c r="I127" i="14" l="1"/>
  <c r="H128" i="14"/>
  <c r="C127" i="14"/>
  <c r="E127" i="14"/>
  <c r="B128" i="14"/>
  <c r="D128" i="14"/>
  <c r="A138" i="1"/>
  <c r="D138" i="1" s="1"/>
  <c r="C137" i="1"/>
  <c r="B138" i="1"/>
  <c r="E128" i="14" l="1"/>
  <c r="F123" i="14" s="1"/>
  <c r="C128" i="14"/>
  <c r="I128" i="14"/>
  <c r="J127" i="14" s="1"/>
  <c r="B139" i="1"/>
  <c r="A139" i="1"/>
  <c r="D139" i="1" s="1"/>
  <c r="C138" i="1"/>
  <c r="F124" i="14" l="1"/>
  <c r="F127" i="14"/>
  <c r="F125" i="14"/>
  <c r="F126" i="14"/>
  <c r="J126" i="14"/>
  <c r="J123" i="14"/>
  <c r="C139" i="1"/>
  <c r="B140" i="1"/>
  <c r="A140" i="1"/>
  <c r="D140" i="1" s="1"/>
  <c r="J128" i="14"/>
  <c r="J7" i="14"/>
  <c r="K7" i="14" s="1"/>
  <c r="J8" i="14"/>
  <c r="J9" i="14"/>
  <c r="J11" i="14"/>
  <c r="J10" i="14"/>
  <c r="J12" i="14"/>
  <c r="J14" i="14"/>
  <c r="J13" i="14"/>
  <c r="J16" i="14"/>
  <c r="J15" i="14"/>
  <c r="J17" i="14"/>
  <c r="J18" i="14"/>
  <c r="J23" i="14"/>
  <c r="J20" i="14"/>
  <c r="J19" i="14"/>
  <c r="J21" i="14"/>
  <c r="J22" i="14"/>
  <c r="J25" i="14"/>
  <c r="J24" i="14"/>
  <c r="J27" i="14"/>
  <c r="J28" i="14"/>
  <c r="J30" i="14"/>
  <c r="J26" i="14"/>
  <c r="J29" i="14"/>
  <c r="J33" i="14"/>
  <c r="J32" i="14"/>
  <c r="J35" i="14"/>
  <c r="J31" i="14"/>
  <c r="J36" i="14"/>
  <c r="J34" i="14"/>
  <c r="J38" i="14"/>
  <c r="J37" i="14"/>
  <c r="J40" i="14"/>
  <c r="J39" i="14"/>
  <c r="J42" i="14"/>
  <c r="J41" i="14"/>
  <c r="J46" i="14"/>
  <c r="J43" i="14"/>
  <c r="J45" i="14"/>
  <c r="J44" i="14"/>
  <c r="J48" i="14"/>
  <c r="J47" i="14"/>
  <c r="J50" i="14"/>
  <c r="J49" i="14"/>
  <c r="J51" i="14"/>
  <c r="J52" i="14"/>
  <c r="J55" i="14"/>
  <c r="J53" i="14"/>
  <c r="J54" i="14"/>
  <c r="J56" i="14"/>
  <c r="J59" i="14"/>
  <c r="J58" i="14"/>
  <c r="J57" i="14"/>
  <c r="J61" i="14"/>
  <c r="J63" i="14"/>
  <c r="J60" i="14"/>
  <c r="J62" i="14"/>
  <c r="J67" i="14"/>
  <c r="J64" i="14"/>
  <c r="J65" i="14"/>
  <c r="J70" i="14"/>
  <c r="J66" i="14"/>
  <c r="J69" i="14"/>
  <c r="J68" i="14"/>
  <c r="J71" i="14"/>
  <c r="J73" i="14"/>
  <c r="J72" i="14"/>
  <c r="J74" i="14"/>
  <c r="J75" i="14"/>
  <c r="J76" i="14"/>
  <c r="J77" i="14"/>
  <c r="J78" i="14"/>
  <c r="J80" i="14"/>
  <c r="J79" i="14"/>
  <c r="J82" i="14"/>
  <c r="J81" i="14"/>
  <c r="J83" i="14"/>
  <c r="J84" i="14"/>
  <c r="J85" i="14"/>
  <c r="J86" i="14"/>
  <c r="J88" i="14"/>
  <c r="J87" i="14"/>
  <c r="J89" i="14"/>
  <c r="J90" i="14"/>
  <c r="J92" i="14"/>
  <c r="J91" i="14"/>
  <c r="J93" i="14"/>
  <c r="J94" i="14"/>
  <c r="J95" i="14"/>
  <c r="J96" i="14"/>
  <c r="J97" i="14"/>
  <c r="J99" i="14"/>
  <c r="J98" i="14"/>
  <c r="J100" i="14"/>
  <c r="J103" i="14"/>
  <c r="J101" i="14"/>
  <c r="J102" i="14"/>
  <c r="J104" i="14"/>
  <c r="J105" i="14"/>
  <c r="J106" i="14"/>
  <c r="J108" i="14"/>
  <c r="J107" i="14"/>
  <c r="J109" i="14"/>
  <c r="J111" i="14"/>
  <c r="J110" i="14"/>
  <c r="J114" i="14"/>
  <c r="J112" i="14"/>
  <c r="J113" i="14"/>
  <c r="J115" i="14"/>
  <c r="J116" i="14"/>
  <c r="J118" i="14"/>
  <c r="J117" i="14"/>
  <c r="J120" i="14"/>
  <c r="J122" i="14"/>
  <c r="J121" i="14"/>
  <c r="J119" i="14"/>
  <c r="J125" i="14"/>
  <c r="F128" i="14"/>
  <c r="F9" i="14"/>
  <c r="F7" i="14"/>
  <c r="G7" i="14" s="1"/>
  <c r="F8" i="14"/>
  <c r="F11" i="14"/>
  <c r="F10" i="14"/>
  <c r="F12" i="14"/>
  <c r="F13" i="14"/>
  <c r="F14" i="14"/>
  <c r="F15" i="14"/>
  <c r="F16" i="14"/>
  <c r="F18" i="14"/>
  <c r="F17" i="14"/>
  <c r="F20" i="14"/>
  <c r="F21" i="14"/>
  <c r="F19" i="14"/>
  <c r="F22" i="14"/>
  <c r="F24" i="14"/>
  <c r="F23" i="14"/>
  <c r="F27" i="14"/>
  <c r="F25" i="14"/>
  <c r="F26" i="14"/>
  <c r="F28" i="14"/>
  <c r="F30" i="14"/>
  <c r="F32" i="14"/>
  <c r="F29" i="14"/>
  <c r="F31" i="14"/>
  <c r="F33" i="14"/>
  <c r="F36" i="14"/>
  <c r="F34" i="14"/>
  <c r="F35" i="14"/>
  <c r="F38" i="14"/>
  <c r="F37" i="14"/>
  <c r="F40" i="14"/>
  <c r="F39" i="14"/>
  <c r="F41" i="14"/>
  <c r="F42" i="14"/>
  <c r="F43" i="14"/>
  <c r="F44" i="14"/>
  <c r="F45" i="14"/>
  <c r="F46" i="14"/>
  <c r="F48" i="14"/>
  <c r="F47" i="14"/>
  <c r="F51" i="14"/>
  <c r="F49" i="14"/>
  <c r="F50" i="14"/>
  <c r="F53" i="14"/>
  <c r="F52" i="14"/>
  <c r="F55" i="14"/>
  <c r="F54" i="14"/>
  <c r="F56" i="14"/>
  <c r="F59" i="14"/>
  <c r="F57" i="14"/>
  <c r="F58" i="14"/>
  <c r="F60" i="14"/>
  <c r="F62" i="14"/>
  <c r="F63" i="14"/>
  <c r="F61" i="14"/>
  <c r="F64" i="14"/>
  <c r="F66" i="14"/>
  <c r="F67" i="14"/>
  <c r="F65" i="14"/>
  <c r="F68" i="14"/>
  <c r="F69" i="14"/>
  <c r="F70" i="14"/>
  <c r="F73" i="14"/>
  <c r="F71" i="14"/>
  <c r="F72" i="14"/>
  <c r="F75" i="14"/>
  <c r="F74" i="14"/>
  <c r="F76" i="14"/>
  <c r="F77" i="14"/>
  <c r="F78" i="14"/>
  <c r="F82" i="14"/>
  <c r="F80" i="14"/>
  <c r="F79" i="14"/>
  <c r="F81" i="14"/>
  <c r="F83" i="14"/>
  <c r="F85" i="14"/>
  <c r="F84" i="14"/>
  <c r="F86" i="14"/>
  <c r="F88" i="14"/>
  <c r="F87" i="14"/>
  <c r="F90" i="14"/>
  <c r="F89" i="14"/>
  <c r="F91" i="14"/>
  <c r="F92" i="14"/>
  <c r="F93" i="14"/>
  <c r="F94" i="14"/>
  <c r="F96" i="14"/>
  <c r="F95" i="14"/>
  <c r="F97" i="14"/>
  <c r="F98" i="14"/>
  <c r="F99" i="14"/>
  <c r="F100" i="14"/>
  <c r="F101" i="14"/>
  <c r="F104" i="14"/>
  <c r="F102" i="14"/>
  <c r="F105" i="14"/>
  <c r="F103" i="14"/>
  <c r="F107" i="14"/>
  <c r="F106" i="14"/>
  <c r="F109" i="14"/>
  <c r="F108" i="14"/>
  <c r="F111" i="14"/>
  <c r="F110" i="14"/>
  <c r="F112" i="14"/>
  <c r="F113" i="14"/>
  <c r="F115" i="14"/>
  <c r="F114" i="14"/>
  <c r="F116" i="14"/>
  <c r="F119" i="14"/>
  <c r="F117" i="14"/>
  <c r="F118" i="14"/>
  <c r="F122" i="14"/>
  <c r="F120" i="14"/>
  <c r="F121" i="14"/>
  <c r="J124" i="14"/>
  <c r="C140" i="1" l="1"/>
  <c r="A141" i="1"/>
  <c r="D141" i="1" s="1"/>
  <c r="B141" i="1"/>
  <c r="C141" i="1" l="1"/>
  <c r="A142" i="1"/>
  <c r="D142" i="1" s="1"/>
  <c r="B142" i="1"/>
  <c r="C142" i="1" l="1"/>
  <c r="A143" i="1"/>
  <c r="D143" i="1" s="1"/>
  <c r="B143" i="1"/>
  <c r="C143" i="1" l="1"/>
  <c r="B144" i="1"/>
  <c r="A144" i="1"/>
  <c r="D144" i="1" s="1"/>
  <c r="B145" i="1" l="1"/>
  <c r="C144" i="1"/>
  <c r="A145" i="1"/>
  <c r="D145" i="1" s="1"/>
  <c r="B146" i="1" l="1"/>
  <c r="A146" i="1"/>
  <c r="D146" i="1" s="1"/>
  <c r="C145" i="1"/>
  <c r="B147" i="1" l="1"/>
  <c r="A147" i="1"/>
  <c r="D147" i="1" s="1"/>
  <c r="C146" i="1"/>
  <c r="A148" i="1" l="1"/>
  <c r="D148" i="1" s="1"/>
  <c r="C147" i="1"/>
  <c r="B148" i="1"/>
  <c r="B149" i="1" l="1"/>
  <c r="A149" i="1"/>
  <c r="D149" i="1" s="1"/>
  <c r="C148" i="1"/>
  <c r="B150" i="1" l="1"/>
  <c r="A150" i="1"/>
  <c r="D150" i="1" s="1"/>
  <c r="C149" i="1"/>
  <c r="B151" i="1" l="1"/>
  <c r="C150" i="1"/>
  <c r="A151" i="1"/>
  <c r="D151" i="1" s="1"/>
  <c r="C151" i="1" l="1"/>
  <c r="B152" i="1"/>
  <c r="A152" i="1"/>
  <c r="D152" i="1" s="1"/>
  <c r="B153" i="1" l="1"/>
  <c r="A153" i="1"/>
  <c r="D153" i="1" s="1"/>
  <c r="C152" i="1"/>
  <c r="A154" i="1" l="1"/>
  <c r="D154" i="1" s="1"/>
  <c r="B154" i="1"/>
  <c r="C153" i="1"/>
  <c r="B155" i="1" l="1"/>
  <c r="A155" i="1"/>
  <c r="D155" i="1" s="1"/>
  <c r="C154" i="1"/>
  <c r="C155" i="1" l="1"/>
  <c r="B156" i="1"/>
  <c r="A156" i="1"/>
  <c r="D156" i="1" s="1"/>
  <c r="C156" i="1" l="1"/>
</calcChain>
</file>

<file path=xl/sharedStrings.xml><?xml version="1.0" encoding="utf-8"?>
<sst xmlns="http://schemas.openxmlformats.org/spreadsheetml/2006/main" count="105" uniqueCount="49">
  <si>
    <t xml:space="preserve"> </t>
  </si>
  <si>
    <t>2.Ordnung</t>
  </si>
  <si>
    <t>Bestand</t>
  </si>
  <si>
    <t>B20</t>
  </si>
  <si>
    <t>1. Ordnung</t>
  </si>
  <si>
    <t>Variante Selektionstafel</t>
  </si>
  <si>
    <t>ja</t>
  </si>
  <si>
    <t>Variante Aggregattafel</t>
  </si>
  <si>
    <t>Variante Grundtafel mit
Altersverschiebung</t>
  </si>
  <si>
    <t>nein</t>
  </si>
  <si>
    <t>Referenz: Papier
'Herleitung...'</t>
  </si>
  <si>
    <t>Referenz: Papier
'Überschussbeteiligung...'</t>
  </si>
  <si>
    <t>Sterblichkeitstrend wird
gedämpft</t>
  </si>
  <si>
    <t>Für Neugeschäft ab 2005 empfohlen</t>
  </si>
  <si>
    <t>Eingabe:</t>
  </si>
  <si>
    <t>Policenbeginnjahr</t>
  </si>
  <si>
    <t>Eintrittsalter</t>
  </si>
  <si>
    <t>Geschlecht (1=Mann; 2=Frau)</t>
  </si>
  <si>
    <t>Altersverschiebung:</t>
  </si>
  <si>
    <t>Ausgabe:</t>
  </si>
  <si>
    <t>Aggregattafel</t>
  </si>
  <si>
    <t>Approximation durch</t>
  </si>
  <si>
    <t>Grundtafel mit</t>
  </si>
  <si>
    <t>Altersverschiebung</t>
  </si>
  <si>
    <t>x</t>
  </si>
  <si>
    <t>t</t>
  </si>
  <si>
    <t>q(x,t)</t>
  </si>
  <si>
    <t>qx(2001)</t>
  </si>
  <si>
    <t>Alter</t>
  </si>
  <si>
    <t>Männer</t>
  </si>
  <si>
    <t>Frauen</t>
  </si>
  <si>
    <t>F_1.O(y)</t>
  </si>
  <si>
    <t>Trend</t>
  </si>
  <si>
    <t>Grundtafel</t>
  </si>
  <si>
    <t>Männer 1. Ordnung</t>
  </si>
  <si>
    <t>Frauen 1. Ordnung</t>
  </si>
  <si>
    <r>
      <t xml:space="preserve">Geburtsjahrgang </t>
    </r>
    <r>
      <rPr>
        <sz val="10"/>
        <rFont val="Symbol"/>
        <family val="1"/>
        <charset val="2"/>
      </rPr>
      <t>t</t>
    </r>
  </si>
  <si>
    <t>von</t>
  </si>
  <si>
    <t>bis</t>
  </si>
  <si>
    <r>
      <t>Altersverschiebung h(</t>
    </r>
    <r>
      <rPr>
        <sz val="10"/>
        <rFont val="Symbol"/>
        <family val="1"/>
        <charset val="2"/>
      </rPr>
      <t>t</t>
    </r>
    <r>
      <rPr>
        <sz val="10"/>
        <rFont val="Arial"/>
        <family val="2"/>
      </rPr>
      <t>)</t>
    </r>
  </si>
  <si>
    <t>Kommutationswerte</t>
  </si>
  <si>
    <t>Zins</t>
  </si>
  <si>
    <t>Grundtafel mit Altersverschiebung</t>
  </si>
  <si>
    <t>Jahr</t>
  </si>
  <si>
    <t>lx</t>
  </si>
  <si>
    <t xml:space="preserve">Dx </t>
  </si>
  <si>
    <t xml:space="preserve">Nx </t>
  </si>
  <si>
    <t xml:space="preserve">äx </t>
  </si>
  <si>
    <t xml:space="preserve">lx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</si>
</sst>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000000"/>
    <numFmt numFmtId="166" formatCode="0.00000000"/>
    <numFmt numFmtId="167" formatCode="0.000"/>
  </numFmts>
  <fonts count="10">
    <font>
      <sz val="10"/>
      <name val="Arial"/>
    </font>
    <font>
      <sz val="10"/>
      <name val="Arial"/>
      <family val="2"/>
    </font>
    <font>
      <b/>
      <u/>
      <sz val="16"/>
      <name val="Arial"/>
      <family val="2"/>
    </font>
    <font>
      <sz val="10"/>
      <color indexed="8"/>
      <name val="Arial"/>
      <family val="2"/>
    </font>
    <font>
      <sz val="10"/>
      <name val="Symbol"/>
      <family val="1"/>
      <charset val="2"/>
    </font>
    <font>
      <sz val="9"/>
      <name val="Geneva"/>
    </font>
    <font>
      <sz val="9"/>
      <name val="Arial"/>
      <family val="2"/>
    </font>
    <font>
      <b/>
      <sz val="10"/>
      <name val="Arial"/>
      <family val="2"/>
    </font>
    <font>
      <b/>
      <u/>
      <sz val="10"/>
      <name val="Arial"/>
      <family val="2"/>
    </font>
    <font>
      <sz val="8"/>
      <name val="Arial"/>
      <family val="2"/>
    </font>
  </fonts>
  <fills count="4">
    <fill>
      <patternFill patternType="none"/>
    </fill>
    <fill>
      <patternFill patternType="gray125"/>
    </fill>
    <fill>
      <patternFill patternType="solid">
        <fgColor indexed="60"/>
        <bgColor indexed="64"/>
      </patternFill>
    </fill>
    <fill>
      <patternFill patternType="solid">
        <fgColor indexed="9"/>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cellStyleXfs>
  <cellXfs count="67">
    <xf numFmtId="0" fontId="0" fillId="0" borderId="0" xfId="0"/>
    <xf numFmtId="0" fontId="0" fillId="0" borderId="0" xfId="0" applyAlignment="1">
      <alignment horizontal="center"/>
    </xf>
    <xf numFmtId="165" fontId="0" fillId="0" borderId="0" xfId="0" applyNumberFormat="1"/>
    <xf numFmtId="164" fontId="0" fillId="0" borderId="0" xfId="0" applyNumberFormat="1"/>
    <xf numFmtId="0" fontId="2" fillId="0" borderId="0" xfId="0" applyFont="1"/>
    <xf numFmtId="0" fontId="0" fillId="0" borderId="1" xfId="0" applyBorder="1"/>
    <xf numFmtId="0" fontId="6" fillId="2" borderId="0" xfId="2" applyFont="1" applyFill="1"/>
    <xf numFmtId="0" fontId="6" fillId="3" borderId="0" xfId="2" applyFont="1" applyFill="1"/>
    <xf numFmtId="0" fontId="6" fillId="0" borderId="0" xfId="2" applyFont="1"/>
    <xf numFmtId="0" fontId="7" fillId="2" borderId="2" xfId="0" applyFont="1" applyFill="1" applyBorder="1" applyAlignment="1">
      <alignment horizontal="left" vertical="top" wrapText="1"/>
    </xf>
    <xf numFmtId="0" fontId="7" fillId="2" borderId="2" xfId="0" applyFont="1" applyFill="1" applyBorder="1" applyAlignment="1">
      <alignment horizontal="right"/>
    </xf>
    <xf numFmtId="0" fontId="7" fillId="0" borderId="0" xfId="0" applyFont="1"/>
    <xf numFmtId="0" fontId="0" fillId="0" borderId="2" xfId="0" applyBorder="1"/>
    <xf numFmtId="0" fontId="0" fillId="0" borderId="2" xfId="0" applyBorder="1" applyAlignment="1">
      <alignment horizontal="right"/>
    </xf>
    <xf numFmtId="0" fontId="7" fillId="2" borderId="3" xfId="0" applyFont="1" applyFill="1" applyBorder="1" applyAlignment="1">
      <alignment horizontal="left" vertical="top" wrapText="1"/>
    </xf>
    <xf numFmtId="0" fontId="0" fillId="0" borderId="3" xfId="0" applyBorder="1" applyAlignment="1">
      <alignment horizontal="right"/>
    </xf>
    <xf numFmtId="0" fontId="7" fillId="2" borderId="4" xfId="0" applyFont="1" applyFill="1" applyBorder="1" applyAlignment="1">
      <alignment horizontal="left" vertical="top" wrapText="1"/>
    </xf>
    <xf numFmtId="0" fontId="0" fillId="0" borderId="4" xfId="0" applyBorder="1" applyAlignment="1">
      <alignment horizontal="right"/>
    </xf>
    <xf numFmtId="0" fontId="0" fillId="0" borderId="0" xfId="0" applyAlignment="1">
      <alignment horizontal="right"/>
    </xf>
    <xf numFmtId="0" fontId="0" fillId="0" borderId="5" xfId="0" applyBorder="1" applyAlignment="1">
      <alignment horizontal="right"/>
    </xf>
    <xf numFmtId="0" fontId="0" fillId="0" borderId="6" xfId="0" applyBorder="1" applyAlignment="1">
      <alignment horizontal="right"/>
    </xf>
    <xf numFmtId="0" fontId="7" fillId="0" borderId="0" xfId="0" applyFont="1" applyAlignment="1">
      <alignment horizontal="center" vertical="top"/>
    </xf>
    <xf numFmtId="0" fontId="7" fillId="0" borderId="0" xfId="0" applyFont="1" applyAlignment="1">
      <alignment horizontal="center"/>
    </xf>
    <xf numFmtId="0" fontId="8" fillId="0" borderId="0" xfId="0" applyFont="1"/>
    <xf numFmtId="0" fontId="7" fillId="0" borderId="1" xfId="0" applyFont="1" applyBorder="1"/>
    <xf numFmtId="0" fontId="7" fillId="0" borderId="5" xfId="0" applyFont="1" applyBorder="1" applyAlignment="1">
      <alignment horizontal="left" vertical="top" wrapText="1"/>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7" fillId="0" borderId="2" xfId="0" applyFont="1" applyBorder="1" applyAlignment="1">
      <alignment horizontal="right" vertical="top"/>
    </xf>
    <xf numFmtId="164" fontId="3" fillId="0" borderId="2" xfId="0" applyNumberFormat="1" applyFont="1" applyBorder="1" applyAlignment="1">
      <alignment horizontal="right" wrapText="1"/>
    </xf>
    <xf numFmtId="164" fontId="3" fillId="0" borderId="2" xfId="0" applyNumberFormat="1" applyFont="1" applyBorder="1" applyAlignment="1">
      <alignment horizontal="right" vertical="top" wrapText="1"/>
    </xf>
    <xf numFmtId="0" fontId="7" fillId="0" borderId="2" xfId="0" applyFont="1" applyBorder="1"/>
    <xf numFmtId="1" fontId="7" fillId="0" borderId="2" xfId="0" applyNumberFormat="1" applyFont="1" applyBorder="1" applyAlignment="1">
      <alignment horizontal="right"/>
    </xf>
    <xf numFmtId="164" fontId="0" fillId="0" borderId="2" xfId="0" applyNumberFormat="1" applyBorder="1" applyAlignment="1">
      <alignment horizontal="right"/>
    </xf>
    <xf numFmtId="0" fontId="7" fillId="0" borderId="2" xfId="0" applyFont="1" applyBorder="1" applyAlignment="1">
      <alignment horizontal="center"/>
    </xf>
    <xf numFmtId="166" fontId="3" fillId="0" borderId="2" xfId="0" applyNumberFormat="1" applyFont="1" applyBorder="1" applyAlignment="1">
      <alignment horizontal="center" wrapText="1"/>
    </xf>
    <xf numFmtId="0" fontId="0" fillId="0" borderId="2" xfId="0" applyBorder="1" applyAlignment="1">
      <alignment horizontal="left"/>
    </xf>
    <xf numFmtId="166" fontId="0" fillId="0" borderId="0" xfId="0" applyNumberFormat="1"/>
    <xf numFmtId="0" fontId="7" fillId="2" borderId="2" xfId="0" applyFont="1" applyFill="1" applyBorder="1" applyAlignment="1">
      <alignment horizontal="right" vertical="top" wrapText="1"/>
    </xf>
    <xf numFmtId="10" fontId="1" fillId="0" borderId="0" xfId="1" applyNumberFormat="1" applyBorder="1"/>
    <xf numFmtId="164" fontId="0" fillId="0" borderId="7" xfId="0" applyNumberFormat="1" applyBorder="1"/>
    <xf numFmtId="0" fontId="0" fillId="0" borderId="7" xfId="0" applyBorder="1"/>
    <xf numFmtId="164" fontId="0" fillId="0" borderId="8" xfId="0" applyNumberFormat="1" applyBorder="1"/>
    <xf numFmtId="167" fontId="0" fillId="0" borderId="9" xfId="0" applyNumberFormat="1" applyBorder="1"/>
    <xf numFmtId="164" fontId="0" fillId="0" borderId="10" xfId="0" applyNumberFormat="1" applyBorder="1"/>
    <xf numFmtId="2" fontId="7" fillId="0" borderId="7" xfId="0" applyNumberFormat="1" applyFont="1" applyBorder="1"/>
    <xf numFmtId="0" fontId="7" fillId="0" borderId="7" xfId="0" applyFont="1" applyBorder="1"/>
    <xf numFmtId="10" fontId="7" fillId="0" borderId="7" xfId="1" applyNumberFormat="1" applyFont="1" applyBorder="1"/>
    <xf numFmtId="0" fontId="7" fillId="0" borderId="8" xfId="0" applyFont="1" applyBorder="1"/>
    <xf numFmtId="0" fontId="7" fillId="0" borderId="8" xfId="0" applyFont="1" applyBorder="1" applyAlignment="1">
      <alignment horizontal="right"/>
    </xf>
    <xf numFmtId="0" fontId="7" fillId="0" borderId="0" xfId="0" applyFont="1" applyAlignment="1">
      <alignment horizontal="right"/>
    </xf>
    <xf numFmtId="1" fontId="7" fillId="0" borderId="8" xfId="0" applyNumberFormat="1" applyFont="1" applyBorder="1"/>
    <xf numFmtId="0" fontId="7" fillId="0" borderId="11" xfId="0" applyFont="1" applyBorder="1" applyAlignment="1">
      <alignment horizontal="center"/>
    </xf>
    <xf numFmtId="10" fontId="7" fillId="0" borderId="12" xfId="0" applyNumberFormat="1" applyFont="1" applyBorder="1" applyAlignment="1">
      <alignment horizontal="center"/>
    </xf>
    <xf numFmtId="0" fontId="7" fillId="0" borderId="9" xfId="0" applyFont="1" applyBorder="1" applyAlignment="1">
      <alignment horizontal="right"/>
    </xf>
    <xf numFmtId="0" fontId="0" fillId="0" borderId="9" xfId="0" applyBorder="1"/>
    <xf numFmtId="0" fontId="0" fillId="0" borderId="13" xfId="0" applyBorder="1"/>
    <xf numFmtId="0" fontId="7" fillId="0" borderId="10" xfId="0" applyFont="1" applyBorder="1"/>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0" borderId="8" xfId="0" applyFont="1" applyBorder="1" applyAlignment="1">
      <alignment horizontal="center"/>
    </xf>
    <xf numFmtId="0" fontId="7" fillId="0" borderId="0" xfId="0" applyFont="1" applyAlignment="1">
      <alignment horizontal="center"/>
    </xf>
    <xf numFmtId="0" fontId="7" fillId="0" borderId="9" xfId="0" applyFont="1" applyBorder="1" applyAlignment="1">
      <alignment horizontal="center"/>
    </xf>
    <xf numFmtId="0" fontId="1" fillId="0" borderId="0" xfId="0" applyFont="1" applyAlignment="1">
      <alignment horizontal="center" vertical="top"/>
    </xf>
  </cellXfs>
  <cellStyles count="3">
    <cellStyle name="Prozent" xfId="1" builtinId="5"/>
    <cellStyle name="Standard" xfId="0" builtinId="0"/>
    <cellStyle name="Standard_layout_lebenfinal"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DFD4B1"/>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0</xdr:col>
      <xdr:colOff>419100</xdr:colOff>
      <xdr:row>3</xdr:row>
      <xdr:rowOff>76200</xdr:rowOff>
    </xdr:from>
    <xdr:to>
      <xdr:col>6</xdr:col>
      <xdr:colOff>0</xdr:colOff>
      <xdr:row>6</xdr:row>
      <xdr:rowOff>114300</xdr:rowOff>
    </xdr:to>
    <xdr:sp macro="" textlink="">
      <xdr:nvSpPr>
        <xdr:cNvPr id="10242" name="Text Box 2">
          <a:extLst>
            <a:ext uri="{FF2B5EF4-FFF2-40B4-BE49-F238E27FC236}">
              <a16:creationId xmlns:a16="http://schemas.microsoft.com/office/drawing/2014/main" id="{00000000-0008-0000-0000-000002280000}"/>
            </a:ext>
          </a:extLst>
        </xdr:cNvPr>
        <xdr:cNvSpPr txBox="1">
          <a:spLocks noChangeArrowheads="1"/>
        </xdr:cNvSpPr>
      </xdr:nvSpPr>
      <xdr:spPr bwMode="auto">
        <a:xfrm>
          <a:off x="419100" y="533400"/>
          <a:ext cx="5114925" cy="495300"/>
        </a:xfrm>
        <a:prstGeom prst="rect">
          <a:avLst/>
        </a:prstGeom>
        <a:noFill/>
        <a:ln>
          <a:noFill/>
        </a:ln>
      </xdr:spPr>
      <xdr:txBody>
        <a:bodyPr vertOverflow="clip" wrap="square" lIns="45720" tIns="41148" rIns="0" bIns="0" anchor="t" upright="1"/>
        <a:lstStyle/>
        <a:p>
          <a:pPr algn="l" rtl="0">
            <a:defRPr sz="1000"/>
          </a:pPr>
          <a:r>
            <a:rPr lang="de-DE" sz="2000" b="1" i="0" u="none" strike="noStrike" baseline="0">
              <a:solidFill>
                <a:srgbClr val="000000"/>
              </a:solidFill>
              <a:latin typeface="Arial"/>
              <a:cs typeface="Arial"/>
            </a:rPr>
            <a:t>Sterbetafel DAV 2006 HUR</a:t>
          </a:r>
        </a:p>
        <a:p>
          <a:pPr algn="l" rtl="0">
            <a:defRPr sz="1000"/>
          </a:pPr>
          <a:endParaRPr lang="de-DE" sz="1000" b="0"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xdr:txBody>
    </xdr:sp>
    <xdr:clientData/>
  </xdr:twoCellAnchor>
  <xdr:twoCellAnchor>
    <xdr:from>
      <xdr:col>6</xdr:col>
      <xdr:colOff>0</xdr:colOff>
      <xdr:row>2</xdr:row>
      <xdr:rowOff>57150</xdr:rowOff>
    </xdr:from>
    <xdr:to>
      <xdr:col>6</xdr:col>
      <xdr:colOff>0</xdr:colOff>
      <xdr:row>6</xdr:row>
      <xdr:rowOff>9525</xdr:rowOff>
    </xdr:to>
    <xdr:grpSp>
      <xdr:nvGrpSpPr>
        <xdr:cNvPr id="10255" name="Group 3">
          <a:extLst>
            <a:ext uri="{FF2B5EF4-FFF2-40B4-BE49-F238E27FC236}">
              <a16:creationId xmlns:a16="http://schemas.microsoft.com/office/drawing/2014/main" id="{00000000-0008-0000-0000-00000F280000}"/>
            </a:ext>
          </a:extLst>
        </xdr:cNvPr>
        <xdr:cNvGrpSpPr>
          <a:grpSpLocks/>
        </xdr:cNvGrpSpPr>
      </xdr:nvGrpSpPr>
      <xdr:grpSpPr bwMode="auto">
        <a:xfrm>
          <a:off x="5534025" y="361950"/>
          <a:ext cx="0" cy="561975"/>
          <a:chOff x="440" y="40"/>
          <a:chExt cx="145" cy="48"/>
        </a:xfrm>
      </xdr:grpSpPr>
      <xdr:sp macro="" textlink="">
        <xdr:nvSpPr>
          <xdr:cNvPr id="10244" name="Text Box 4">
            <a:extLst>
              <a:ext uri="{FF2B5EF4-FFF2-40B4-BE49-F238E27FC236}">
                <a16:creationId xmlns:a16="http://schemas.microsoft.com/office/drawing/2014/main" id="{00000000-0008-0000-0000-000004280000}"/>
              </a:ext>
            </a:extLst>
          </xdr:cNvPr>
          <xdr:cNvSpPr txBox="1">
            <a:spLocks noChangeArrowheads="1"/>
          </xdr:cNvSpPr>
        </xdr:nvSpPr>
        <xdr:spPr bwMode="auto">
          <a:xfrm>
            <a:off x="5534025" y="695305"/>
            <a:ext cx="0" cy="39"/>
          </a:xfrm>
          <a:prstGeom prst="rect">
            <a:avLst/>
          </a:prstGeom>
          <a:noFill/>
          <a:ln>
            <a:noFill/>
          </a:ln>
        </xdr:spPr>
        <xdr:txBody>
          <a:bodyPr vertOverflow="clip" wrap="square" lIns="27432" tIns="18288" rIns="0" bIns="0" anchor="t" upright="1"/>
          <a:lstStyle/>
          <a:p>
            <a:pPr algn="l" rtl="0">
              <a:defRPr sz="1000"/>
            </a:pPr>
            <a:r>
              <a:rPr lang="de-DE" sz="750" b="1" i="1" u="none" strike="noStrike" baseline="0">
                <a:solidFill>
                  <a:srgbClr val="000000"/>
                </a:solidFill>
                <a:latin typeface="Arial"/>
                <a:cs typeface="Arial"/>
              </a:rPr>
              <a:t>SOLUTIONS FOR LIFE</a:t>
            </a:r>
          </a:p>
        </xdr:txBody>
      </xdr:sp>
      <xdr:sp macro="" textlink="">
        <xdr:nvSpPr>
          <xdr:cNvPr id="10245" name="Text Box 5">
            <a:extLst>
              <a:ext uri="{FF2B5EF4-FFF2-40B4-BE49-F238E27FC236}">
                <a16:creationId xmlns:a16="http://schemas.microsoft.com/office/drawing/2014/main" id="{00000000-0008-0000-0000-000005280000}"/>
              </a:ext>
            </a:extLst>
          </xdr:cNvPr>
          <xdr:cNvSpPr txBox="1">
            <a:spLocks noChangeArrowheads="1"/>
          </xdr:cNvSpPr>
        </xdr:nvSpPr>
        <xdr:spPr bwMode="auto">
          <a:xfrm>
            <a:off x="5534025" y="590530"/>
            <a:ext cx="0" cy="39"/>
          </a:xfrm>
          <a:prstGeom prst="rect">
            <a:avLst/>
          </a:prstGeom>
          <a:noFill/>
          <a:ln>
            <a:noFill/>
          </a:ln>
        </xdr:spPr>
        <xdr:txBody>
          <a:bodyPr vertOverflow="clip" wrap="square" lIns="64008" tIns="77724" rIns="0" bIns="0" anchor="t" upright="1"/>
          <a:lstStyle/>
          <a:p>
            <a:pPr algn="l" rtl="0">
              <a:defRPr sz="1000"/>
            </a:pPr>
            <a:r>
              <a:rPr lang="de-DE" sz="2700" b="1" i="1" u="none" strike="noStrike" baseline="0">
                <a:solidFill>
                  <a:srgbClr val="000000"/>
                </a:solidFill>
                <a:latin typeface="Arial Black"/>
              </a:rPr>
              <a:t>L</a:t>
            </a: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xdr:txBody>
      </xdr:sp>
    </xdr:grpSp>
    <xdr:clientData/>
  </xdr:twoCellAnchor>
  <xdr:twoCellAnchor>
    <xdr:from>
      <xdr:col>0</xdr:col>
      <xdr:colOff>428625</xdr:colOff>
      <xdr:row>6</xdr:row>
      <xdr:rowOff>114300</xdr:rowOff>
    </xdr:from>
    <xdr:to>
      <xdr:col>5</xdr:col>
      <xdr:colOff>257175</xdr:colOff>
      <xdr:row>17</xdr:row>
      <xdr:rowOff>47625</xdr:rowOff>
    </xdr:to>
    <xdr:sp macro="" textlink="">
      <xdr:nvSpPr>
        <xdr:cNvPr id="10246" name="Text Box 6">
          <a:extLst>
            <a:ext uri="{FF2B5EF4-FFF2-40B4-BE49-F238E27FC236}">
              <a16:creationId xmlns:a16="http://schemas.microsoft.com/office/drawing/2014/main" id="{00000000-0008-0000-0000-000006280000}"/>
            </a:ext>
          </a:extLst>
        </xdr:cNvPr>
        <xdr:cNvSpPr txBox="1">
          <a:spLocks noChangeArrowheads="1"/>
        </xdr:cNvSpPr>
      </xdr:nvSpPr>
      <xdr:spPr bwMode="auto">
        <a:xfrm>
          <a:off x="428625" y="1028700"/>
          <a:ext cx="3638550" cy="1609725"/>
        </a:xfrm>
        <a:prstGeom prst="rect">
          <a:avLst/>
        </a:prstGeom>
        <a:noFill/>
        <a:ln>
          <a:noFill/>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Sterbewahrscheinlichkeiten für Haftpflicht- und Unfallrenten</a:t>
          </a: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06/2006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aktualisiert 03/2024</a:t>
          </a:r>
        </a:p>
        <a:p>
          <a:pPr algn="l" rtl="0">
            <a:defRPr sz="1000"/>
          </a:pPr>
          <a:endParaRPr lang="de-DE" sz="1000" b="0"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a:p>
          <a:pPr algn="l" rtl="0">
            <a:defRPr sz="1000"/>
          </a:pPr>
          <a:endParaRPr lang="de-DE" sz="2000" b="1" i="0" u="none" strike="noStrike" baseline="0">
            <a:solidFill>
              <a:srgbClr val="000000"/>
            </a:solidFill>
            <a:latin typeface="Arial"/>
            <a:cs typeface="Arial"/>
          </a:endParaRPr>
        </a:p>
      </xdr:txBody>
    </xdr:sp>
    <xdr:clientData/>
  </xdr:twoCellAnchor>
  <xdr:twoCellAnchor>
    <xdr:from>
      <xdr:col>0</xdr:col>
      <xdr:colOff>476250</xdr:colOff>
      <xdr:row>18</xdr:row>
      <xdr:rowOff>47625</xdr:rowOff>
    </xdr:from>
    <xdr:to>
      <xdr:col>6</xdr:col>
      <xdr:colOff>0</xdr:colOff>
      <xdr:row>40</xdr:row>
      <xdr:rowOff>142875</xdr:rowOff>
    </xdr:to>
    <xdr:sp macro="" textlink="">
      <xdr:nvSpPr>
        <xdr:cNvPr id="10247" name="Text Box 7">
          <a:extLst>
            <a:ext uri="{FF2B5EF4-FFF2-40B4-BE49-F238E27FC236}">
              <a16:creationId xmlns:a16="http://schemas.microsoft.com/office/drawing/2014/main" id="{00000000-0008-0000-0000-000007280000}"/>
            </a:ext>
          </a:extLst>
        </xdr:cNvPr>
        <xdr:cNvSpPr txBox="1">
          <a:spLocks noChangeArrowheads="1"/>
        </xdr:cNvSpPr>
      </xdr:nvSpPr>
      <xdr:spPr bwMode="auto">
        <a:xfrm>
          <a:off x="476250" y="2790825"/>
          <a:ext cx="5057775" cy="3448050"/>
        </a:xfrm>
        <a:prstGeom prst="rect">
          <a:avLst/>
        </a:prstGeom>
        <a:noFill/>
        <a:ln>
          <a:noFill/>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Mit diesem EXCEL-Programm können Sterbewahrscheinlichkeiten gemäß der Sterbetafel DAV 2006 HUR bestimmt werden. Im Blatt 'q(x,t)' sind dazu in den Feldern B3 bis B5 die Parameter Policenbeginnjahr, Eintrittsalter und Geschlecht einzugeben. Die Sterbewahrscheinlichkeiten gemäß DAV 2006 HUR werden dann im Blatt 'q(x,t)' in den Zeilen 16ff der Spalten C bis E ausgegeben. Die Berechnung der Sterbewahrscheinlichkeiten basiert auf den Bestandteilen der Sterbetafel DAV 2006 HUR, die in den weiteren Blättern</a:t>
          </a:r>
        </a:p>
        <a:p>
          <a:pPr algn="l" rtl="0">
            <a:defRPr sz="1000"/>
          </a:pPr>
          <a:r>
            <a:rPr lang="de-DE" sz="1000" b="0" i="0" u="none" strike="noStrike" baseline="0">
              <a:solidFill>
                <a:srgbClr val="000000"/>
              </a:solidFill>
              <a:latin typeface="Arial"/>
              <a:cs typeface="Arial"/>
            </a:rPr>
            <a:t>- 'Basistafeln'</a:t>
          </a:r>
        </a:p>
        <a:p>
          <a:pPr algn="l" rtl="0">
            <a:defRPr sz="1000"/>
          </a:pPr>
          <a:r>
            <a:rPr lang="de-DE" sz="1000" b="0" i="0" u="none" strike="noStrike" baseline="0">
              <a:solidFill>
                <a:srgbClr val="000000"/>
              </a:solidFill>
              <a:latin typeface="Arial"/>
              <a:cs typeface="Arial"/>
            </a:rPr>
            <a:t>- 'Trends'</a:t>
          </a:r>
        </a:p>
        <a:p>
          <a:pPr algn="l" rtl="0">
            <a:defRPr sz="1000"/>
          </a:pPr>
          <a:r>
            <a:rPr lang="de-DE" sz="1000" b="0" i="0" u="none" strike="noStrike" baseline="0">
              <a:solidFill>
                <a:srgbClr val="000000"/>
              </a:solidFill>
              <a:latin typeface="Arial"/>
              <a:cs typeface="Arial"/>
            </a:rPr>
            <a:t>- 'Grundtafeln'</a:t>
          </a:r>
        </a:p>
        <a:p>
          <a:pPr algn="l" rtl="0">
            <a:defRPr sz="1000"/>
          </a:pPr>
          <a:r>
            <a:rPr lang="de-DE" sz="1000" b="0" i="0" u="none" strike="noStrike" baseline="0">
              <a:solidFill>
                <a:srgbClr val="000000"/>
              </a:solidFill>
              <a:latin typeface="Arial"/>
              <a:cs typeface="Arial"/>
            </a:rPr>
            <a:t>- 'Altersverschiebungen'</a:t>
          </a:r>
        </a:p>
        <a:p>
          <a:pPr algn="l" rtl="0">
            <a:defRPr sz="1000"/>
          </a:pPr>
          <a:r>
            <a:rPr lang="de-DE" sz="1000" b="0" i="0" u="none" strike="noStrike" baseline="0">
              <a:solidFill>
                <a:srgbClr val="000000"/>
              </a:solidFill>
              <a:latin typeface="Arial"/>
              <a:cs typeface="Arial"/>
            </a:rPr>
            <a:t>enthalten sind. </a:t>
          </a:r>
        </a:p>
        <a:p>
          <a:pPr algn="l" rtl="0">
            <a:defRPr sz="1000"/>
          </a:pPr>
          <a:r>
            <a:rPr lang="de-DE" sz="1000" b="0" i="0" u="none" strike="noStrike" baseline="0">
              <a:solidFill>
                <a:srgbClr val="000000"/>
              </a:solidFill>
              <a:latin typeface="Arial"/>
              <a:cs typeface="Arial"/>
            </a:rPr>
            <a:t>Eine Berechnung der Kommutationswerte und des Rentenbarwertes sind in Blatt 'Kommutationswerte' zu finden.</a:t>
          </a:r>
        </a:p>
        <a:p>
          <a:pPr algn="l" rtl="0">
            <a:defRPr sz="1000"/>
          </a:pPr>
          <a:r>
            <a:rPr lang="de-DE" sz="1000" b="0" i="0" u="none" strike="noStrike" baseline="0">
              <a:solidFill>
                <a:srgbClr val="000000"/>
              </a:solidFill>
              <a:latin typeface="Arial"/>
              <a:cs typeface="Arial"/>
            </a:rPr>
            <a:t>  </a:t>
          </a:r>
        </a:p>
        <a:p>
          <a:pPr algn="l" rtl="0">
            <a:defRPr sz="1000"/>
          </a:pPr>
          <a:r>
            <a:rPr lang="de-DE" sz="1000" b="0" i="0" u="none" strike="noStrike" baseline="0">
              <a:solidFill>
                <a:srgbClr val="000000"/>
              </a:solidFill>
              <a:latin typeface="Arial"/>
              <a:cs typeface="Arial"/>
            </a:rPr>
            <a:t>Die Sterbetafeln 2. Ordnung und 1. Ordnung sind in dem Papier 'Herleitung der DAV-Sterbetafel 2006 HUR' beschrieben.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42</xdr:row>
          <xdr:rowOff>0</xdr:rowOff>
        </xdr:from>
        <xdr:to>
          <xdr:col>1</xdr:col>
          <xdr:colOff>0</xdr:colOff>
          <xdr:row>42</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42</xdr:row>
          <xdr:rowOff>0</xdr:rowOff>
        </xdr:from>
        <xdr:to>
          <xdr:col>1</xdr:col>
          <xdr:colOff>0</xdr:colOff>
          <xdr:row>42</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42</xdr:row>
          <xdr:rowOff>0</xdr:rowOff>
        </xdr:from>
        <xdr:to>
          <xdr:col>1</xdr:col>
          <xdr:colOff>0</xdr:colOff>
          <xdr:row>42</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42</xdr:row>
          <xdr:rowOff>0</xdr:rowOff>
        </xdr:from>
        <xdr:to>
          <xdr:col>1</xdr:col>
          <xdr:colOff>0</xdr:colOff>
          <xdr:row>42</xdr:row>
          <xdr:rowOff>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92</xdr:row>
          <xdr:rowOff>0</xdr:rowOff>
        </xdr:from>
        <xdr:to>
          <xdr:col>1</xdr:col>
          <xdr:colOff>0</xdr:colOff>
          <xdr:row>92</xdr:row>
          <xdr:rowOff>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92</xdr:row>
          <xdr:rowOff>0</xdr:rowOff>
        </xdr:from>
        <xdr:to>
          <xdr:col>1</xdr:col>
          <xdr:colOff>0</xdr:colOff>
          <xdr:row>92</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92</xdr:row>
          <xdr:rowOff>0</xdr:rowOff>
        </xdr:from>
        <xdr:to>
          <xdr:col>1</xdr:col>
          <xdr:colOff>0</xdr:colOff>
          <xdr:row>92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92</xdr:row>
          <xdr:rowOff>0</xdr:rowOff>
        </xdr:from>
        <xdr:to>
          <xdr:col>1</xdr:col>
          <xdr:colOff>0</xdr:colOff>
          <xdr:row>92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92</xdr:row>
          <xdr:rowOff>0</xdr:rowOff>
        </xdr:from>
        <xdr:to>
          <xdr:col>1</xdr:col>
          <xdr:colOff>0</xdr:colOff>
          <xdr:row>92</xdr:row>
          <xdr:rowOff>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92</xdr:row>
          <xdr:rowOff>0</xdr:rowOff>
        </xdr:from>
        <xdr:to>
          <xdr:col>1</xdr:col>
          <xdr:colOff>0</xdr:colOff>
          <xdr:row>92</xdr:row>
          <xdr:rowOff>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92</xdr:row>
          <xdr:rowOff>0</xdr:rowOff>
        </xdr:from>
        <xdr:to>
          <xdr:col>1</xdr:col>
          <xdr:colOff>0</xdr:colOff>
          <xdr:row>92</xdr:row>
          <xdr:rowOff>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92</xdr:row>
          <xdr:rowOff>0</xdr:rowOff>
        </xdr:from>
        <xdr:to>
          <xdr:col>1</xdr:col>
          <xdr:colOff>0</xdr:colOff>
          <xdr:row>92</xdr:row>
          <xdr:rowOff>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oleObject" Target="../embeddings/oleObject6.bin"/><Relationship Id="rId18" Type="http://schemas.openxmlformats.org/officeDocument/2006/relationships/oleObject" Target="../embeddings/oleObject11.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oleObject" Target="../embeddings/oleObject5.bin"/><Relationship Id="rId17" Type="http://schemas.openxmlformats.org/officeDocument/2006/relationships/oleObject" Target="../embeddings/oleObject10.bin"/><Relationship Id="rId2" Type="http://schemas.openxmlformats.org/officeDocument/2006/relationships/drawing" Target="../drawings/drawing2.xml"/><Relationship Id="rId16" Type="http://schemas.openxmlformats.org/officeDocument/2006/relationships/oleObject" Target="../embeddings/oleObject9.bin"/><Relationship Id="rId1" Type="http://schemas.openxmlformats.org/officeDocument/2006/relationships/printerSettings" Target="../printerSettings/printerSettings3.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wmf"/><Relationship Id="rId15" Type="http://schemas.openxmlformats.org/officeDocument/2006/relationships/oleObject" Target="../embeddings/oleObject8.bin"/><Relationship Id="rId10" Type="http://schemas.openxmlformats.org/officeDocument/2006/relationships/oleObject" Target="../embeddings/oleObject4.bin"/><Relationship Id="rId19" Type="http://schemas.openxmlformats.org/officeDocument/2006/relationships/oleObject" Target="../embeddings/oleObject12.bin"/><Relationship Id="rId4" Type="http://schemas.openxmlformats.org/officeDocument/2006/relationships/oleObject" Target="../embeddings/oleObject1.bin"/><Relationship Id="rId9" Type="http://schemas.openxmlformats.org/officeDocument/2006/relationships/image" Target="../media/image3.wmf"/><Relationship Id="rId1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tabSelected="1" view="pageBreakPreview" zoomScaleNormal="75" workbookViewId="0">
      <selection activeCell="A2" sqref="A2"/>
    </sheetView>
  </sheetViews>
  <sheetFormatPr defaultColWidth="11.42578125" defaultRowHeight="12"/>
  <cols>
    <col min="1" max="5" width="11.42578125" style="8"/>
    <col min="6" max="6" width="25.85546875" style="8" customWidth="1"/>
    <col min="7" max="7" width="91.85546875" style="8" customWidth="1"/>
    <col min="8" max="8" width="71.42578125" style="8" customWidth="1"/>
    <col min="9" max="9" width="60.7109375" style="8" customWidth="1"/>
    <col min="10" max="10" width="48.28515625" style="8" customWidth="1"/>
    <col min="11" max="11" width="37" style="8" customWidth="1"/>
    <col min="12" max="12" width="25.5703125" style="8" customWidth="1"/>
    <col min="13" max="13" width="15.7109375" style="8" customWidth="1"/>
    <col min="14" max="14" width="12.5703125" style="8" customWidth="1"/>
    <col min="15" max="15" width="19" style="8" customWidth="1"/>
    <col min="16" max="16384" width="11.42578125" style="8"/>
  </cols>
  <sheetData>
    <row r="1" spans="1:6" s="6" customFormat="1">
      <c r="A1" s="7"/>
      <c r="B1" s="7"/>
      <c r="C1" s="7"/>
      <c r="D1" s="7"/>
      <c r="E1" s="7"/>
      <c r="F1" s="7"/>
    </row>
    <row r="2" spans="1:6" s="6" customFormat="1">
      <c r="A2" s="7" t="s">
        <v>0</v>
      </c>
      <c r="B2" s="7"/>
      <c r="C2" s="7"/>
      <c r="D2" s="7"/>
      <c r="E2" s="7"/>
      <c r="F2" s="7"/>
    </row>
    <row r="3" spans="1:6" s="6" customFormat="1">
      <c r="A3" s="7"/>
      <c r="B3" s="7"/>
      <c r="C3" s="7"/>
      <c r="D3" s="7"/>
      <c r="E3" s="7"/>
      <c r="F3" s="7"/>
    </row>
    <row r="4" spans="1:6" s="6" customFormat="1">
      <c r="A4" s="7"/>
      <c r="B4" s="7"/>
      <c r="C4" s="7"/>
      <c r="D4" s="7"/>
      <c r="E4" s="7"/>
      <c r="F4" s="7"/>
    </row>
    <row r="5" spans="1:6" s="6" customFormat="1">
      <c r="A5" s="7"/>
      <c r="B5" s="7"/>
      <c r="C5" s="7"/>
      <c r="D5" s="7"/>
      <c r="E5" s="7"/>
      <c r="F5" s="7"/>
    </row>
    <row r="6" spans="1:6" s="6" customFormat="1">
      <c r="A6" s="7"/>
      <c r="B6" s="7"/>
      <c r="C6" s="7"/>
      <c r="D6" s="7"/>
      <c r="E6" s="7"/>
      <c r="F6" s="7"/>
    </row>
    <row r="7" spans="1:6" s="6" customFormat="1">
      <c r="A7" s="7"/>
      <c r="B7" s="7"/>
      <c r="C7" s="7"/>
      <c r="D7" s="7"/>
      <c r="E7" s="7"/>
      <c r="F7" s="7"/>
    </row>
    <row r="8" spans="1:6" s="6" customFormat="1">
      <c r="A8" s="7"/>
      <c r="B8" s="7"/>
      <c r="C8" s="7"/>
      <c r="D8" s="7"/>
      <c r="E8" s="7"/>
      <c r="F8" s="7"/>
    </row>
    <row r="9" spans="1:6" s="6" customFormat="1">
      <c r="A9" s="7"/>
      <c r="B9" s="7"/>
      <c r="C9" s="7"/>
      <c r="D9" s="7"/>
      <c r="E9" s="7"/>
      <c r="F9" s="7"/>
    </row>
    <row r="10" spans="1:6" s="6" customFormat="1">
      <c r="A10" s="7"/>
      <c r="B10" s="7"/>
      <c r="C10" s="7"/>
      <c r="D10" s="7"/>
      <c r="E10" s="7"/>
      <c r="F10" s="7"/>
    </row>
    <row r="11" spans="1:6" s="6" customFormat="1">
      <c r="A11" s="7"/>
      <c r="B11" s="7"/>
      <c r="C11" s="7"/>
      <c r="D11" s="7"/>
      <c r="E11" s="7"/>
      <c r="F11" s="7"/>
    </row>
    <row r="12" spans="1:6" s="6" customFormat="1">
      <c r="A12" s="7"/>
      <c r="B12" s="7"/>
      <c r="C12" s="7"/>
      <c r="D12" s="7"/>
      <c r="E12" s="7"/>
      <c r="F12" s="7"/>
    </row>
    <row r="13" spans="1:6" s="6" customFormat="1">
      <c r="A13" s="7"/>
      <c r="B13" s="7"/>
      <c r="C13" s="7"/>
      <c r="D13" s="7"/>
      <c r="E13" s="7"/>
      <c r="F13" s="7"/>
    </row>
    <row r="14" spans="1:6" s="6" customFormat="1">
      <c r="A14" s="7"/>
      <c r="B14" s="7"/>
      <c r="C14" s="7"/>
      <c r="D14" s="7"/>
      <c r="E14" s="7"/>
      <c r="F14" s="7"/>
    </row>
    <row r="15" spans="1:6" s="6" customFormat="1">
      <c r="A15" s="7"/>
      <c r="B15" s="7"/>
      <c r="C15" s="7"/>
      <c r="D15" s="7"/>
      <c r="E15" s="7"/>
      <c r="F15" s="7"/>
    </row>
    <row r="16" spans="1:6" s="6" customFormat="1">
      <c r="A16" s="7"/>
      <c r="B16" s="7"/>
      <c r="C16" s="7"/>
      <c r="D16" s="7"/>
      <c r="E16" s="7"/>
      <c r="F16" s="7"/>
    </row>
    <row r="17" s="7" customFormat="1"/>
    <row r="18" s="7" customFormat="1"/>
    <row r="19" s="7" customFormat="1"/>
    <row r="20" s="7" customFormat="1"/>
    <row r="21" s="7" customFormat="1"/>
    <row r="22" s="7" customFormat="1"/>
    <row r="23" s="7" customFormat="1"/>
    <row r="24" s="7" customFormat="1"/>
    <row r="25" s="7" customFormat="1"/>
    <row r="26" s="7" customFormat="1"/>
    <row r="27" s="7" customFormat="1"/>
    <row r="28" s="7" customFormat="1"/>
    <row r="29" s="7" customFormat="1"/>
    <row r="30" s="7" customFormat="1"/>
    <row r="31" s="7" customFormat="1"/>
    <row r="32"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sheetData>
  <phoneticPr fontId="5" type="noConversion"/>
  <pageMargins left="0.19685039370078741" right="0.17" top="0.23622047244094491" bottom="0.39370078740157483" header="0.23622047244094491" footer="0"/>
  <pageSetup paperSize="9" scale="98" orientation="landscape" horizontalDpi="4294967292" verticalDpi="4294967292" r:id="rId1"/>
  <headerFooter alignWithMargins="0"/>
  <colBreaks count="1" manualBreakCount="1">
    <brk id="7"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9"/>
  <sheetViews>
    <sheetView workbookViewId="0">
      <selection activeCell="A2" sqref="A2"/>
    </sheetView>
  </sheetViews>
  <sheetFormatPr defaultColWidth="11.42578125" defaultRowHeight="12.75"/>
  <cols>
    <col min="2" max="2" width="22.42578125" customWidth="1"/>
    <col min="3" max="6" width="10.7109375" customWidth="1"/>
  </cols>
  <sheetData>
    <row r="2" spans="2:6" ht="25.5" customHeight="1">
      <c r="B2" s="26"/>
      <c r="C2" s="27" t="s">
        <v>1</v>
      </c>
      <c r="D2" s="27" t="s">
        <v>2</v>
      </c>
      <c r="E2" s="27" t="s">
        <v>3</v>
      </c>
      <c r="F2" s="27" t="s">
        <v>4</v>
      </c>
    </row>
    <row r="3" spans="2:6" ht="25.5" customHeight="1">
      <c r="B3" s="26" t="s">
        <v>5</v>
      </c>
      <c r="C3" s="27" t="s">
        <v>6</v>
      </c>
      <c r="D3" s="27" t="s">
        <v>6</v>
      </c>
      <c r="E3" s="27" t="s">
        <v>6</v>
      </c>
      <c r="F3" s="27" t="s">
        <v>6</v>
      </c>
    </row>
    <row r="4" spans="2:6" ht="25.5" customHeight="1">
      <c r="B4" s="26" t="s">
        <v>7</v>
      </c>
      <c r="C4" s="27" t="s">
        <v>6</v>
      </c>
      <c r="D4" s="27" t="s">
        <v>6</v>
      </c>
      <c r="E4" s="27" t="s">
        <v>6</v>
      </c>
      <c r="F4" s="27" t="s">
        <v>6</v>
      </c>
    </row>
    <row r="5" spans="2:6" ht="25.5" customHeight="1">
      <c r="B5" s="28" t="s">
        <v>8</v>
      </c>
      <c r="C5" s="27" t="s">
        <v>9</v>
      </c>
      <c r="D5" s="27" t="s">
        <v>6</v>
      </c>
      <c r="E5" s="27" t="s">
        <v>6</v>
      </c>
      <c r="F5" s="27" t="s">
        <v>6</v>
      </c>
    </row>
    <row r="6" spans="2:6" ht="25.5" customHeight="1">
      <c r="B6" s="28" t="s">
        <v>10</v>
      </c>
      <c r="C6" s="27" t="s">
        <v>6</v>
      </c>
      <c r="D6" s="27" t="s">
        <v>9</v>
      </c>
      <c r="E6" s="27" t="s">
        <v>9</v>
      </c>
      <c r="F6" s="27" t="s">
        <v>6</v>
      </c>
    </row>
    <row r="7" spans="2:6" ht="25.5" customHeight="1">
      <c r="B7" s="28" t="s">
        <v>11</v>
      </c>
      <c r="C7" s="27" t="s">
        <v>9</v>
      </c>
      <c r="D7" s="27" t="s">
        <v>6</v>
      </c>
      <c r="E7" s="27" t="s">
        <v>6</v>
      </c>
      <c r="F7" s="27" t="s">
        <v>9</v>
      </c>
    </row>
    <row r="8" spans="2:6" ht="25.5" customHeight="1">
      <c r="B8" s="28" t="s">
        <v>12</v>
      </c>
      <c r="C8" s="27" t="s">
        <v>6</v>
      </c>
      <c r="D8" s="27" t="s">
        <v>6</v>
      </c>
      <c r="E8" s="27" t="s">
        <v>9</v>
      </c>
      <c r="F8" s="27" t="s">
        <v>9</v>
      </c>
    </row>
    <row r="9" spans="2:6" ht="25.5" customHeight="1">
      <c r="B9" s="28" t="s">
        <v>13</v>
      </c>
      <c r="C9" s="27" t="s">
        <v>9</v>
      </c>
      <c r="D9" s="27" t="s">
        <v>9</v>
      </c>
      <c r="E9" s="27" t="s">
        <v>9</v>
      </c>
      <c r="F9" s="27" t="s">
        <v>6</v>
      </c>
    </row>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D1234"/>
  <sheetViews>
    <sheetView showGridLines="0" zoomScaleNormal="100" workbookViewId="0">
      <selection activeCell="C5" sqref="C5"/>
    </sheetView>
  </sheetViews>
  <sheetFormatPr defaultColWidth="11.42578125" defaultRowHeight="12.75"/>
  <cols>
    <col min="1" max="1" width="17.85546875" style="11" bestFit="1" customWidth="1"/>
    <col min="2" max="2" width="5" style="11" bestFit="1" customWidth="1"/>
    <col min="3" max="4" width="20.28515625" bestFit="1" customWidth="1"/>
  </cols>
  <sheetData>
    <row r="1" spans="1:4" ht="20.25">
      <c r="A1" s="4" t="s">
        <v>14</v>
      </c>
      <c r="B1" s="4"/>
    </row>
    <row r="2" spans="1:4">
      <c r="A2" s="23"/>
      <c r="B2" s="23"/>
    </row>
    <row r="3" spans="1:4">
      <c r="A3" s="9" t="s">
        <v>15</v>
      </c>
      <c r="B3" s="10">
        <v>2024</v>
      </c>
    </row>
    <row r="4" spans="1:4">
      <c r="A4" s="9" t="s">
        <v>16</v>
      </c>
      <c r="B4" s="10">
        <v>0</v>
      </c>
    </row>
    <row r="5" spans="1:4" ht="25.5">
      <c r="A5" s="9" t="s">
        <v>17</v>
      </c>
      <c r="B5" s="10">
        <v>1</v>
      </c>
      <c r="D5" s="37" t="s">
        <v>18</v>
      </c>
    </row>
    <row r="6" spans="1:4">
      <c r="D6" s="13">
        <f>IF(Geschlecht=1,VLOOKUP(Jahr-x,h_M_1.O,3),VLOOKUP(Jahr-x,h_F_1.O,3))</f>
        <v>-11</v>
      </c>
    </row>
    <row r="8" spans="1:4" ht="20.25">
      <c r="A8" s="4" t="s">
        <v>19</v>
      </c>
      <c r="B8" s="4"/>
    </row>
    <row r="9" spans="1:4">
      <c r="A9" s="24"/>
      <c r="B9" s="24"/>
      <c r="C9" s="5"/>
      <c r="D9" s="5"/>
    </row>
    <row r="10" spans="1:4">
      <c r="A10" s="9"/>
      <c r="B10" s="9"/>
      <c r="C10" s="39" t="s">
        <v>4</v>
      </c>
      <c r="D10" s="39" t="s">
        <v>4</v>
      </c>
    </row>
    <row r="11" spans="1:4" ht="12.75" customHeight="1">
      <c r="A11" s="9"/>
      <c r="B11" s="9"/>
      <c r="C11" s="39" t="s">
        <v>20</v>
      </c>
      <c r="D11" s="39" t="s">
        <v>21</v>
      </c>
    </row>
    <row r="12" spans="1:4">
      <c r="A12" s="9"/>
      <c r="B12" s="9"/>
      <c r="C12" s="39"/>
      <c r="D12" s="39" t="s">
        <v>22</v>
      </c>
    </row>
    <row r="13" spans="1:4">
      <c r="A13" s="9"/>
      <c r="B13" s="9"/>
      <c r="C13" s="39"/>
      <c r="D13" s="39" t="s">
        <v>23</v>
      </c>
    </row>
    <row r="14" spans="1:4">
      <c r="A14" s="39" t="s">
        <v>24</v>
      </c>
      <c r="B14" s="39" t="s">
        <v>25</v>
      </c>
      <c r="C14" s="39" t="s">
        <v>26</v>
      </c>
      <c r="D14" s="39" t="s">
        <v>26</v>
      </c>
    </row>
    <row r="15" spans="1:4">
      <c r="A15" s="32"/>
      <c r="B15" s="32"/>
      <c r="C15" s="12"/>
      <c r="D15" s="12"/>
    </row>
    <row r="16" spans="1:4">
      <c r="A16" s="33">
        <f>x+B16-Jahr</f>
        <v>0</v>
      </c>
      <c r="B16" s="33">
        <f>MAX(Jahr,2001)</f>
        <v>2024</v>
      </c>
      <c r="C16" s="34">
        <f t="shared" ref="C16:C47" si="0">IF($A16=121,1,IF($A16&gt;121,"",INDEX(Aggregattafel_1.O,$A16+1,Geschlecht)*EXP(-INDEX(F_1.O,$A16+1,Geschlecht)*($B16-2001))))</f>
        <v>3.8196918130637349E-3</v>
      </c>
      <c r="D16" s="34">
        <f t="shared" ref="D16:D47" si="1">IF($A16=121,1,IF($A16&gt;121,"",IF($A16&gt;121-h_1.O,0,INDEX(Grundtafel_1.O,MAX(0,$A16+h_1.O)+1,Geschlecht))))</f>
        <v>7.2599999999999997E-4</v>
      </c>
    </row>
    <row r="17" spans="1:4">
      <c r="A17" s="33">
        <f>IF(AND(A16&lt;121,A16&lt;&gt;""),A16+1,"")</f>
        <v>1</v>
      </c>
      <c r="B17" s="33">
        <f>IF(AND($A16&lt;121,$A16&lt;&gt;""),B16+1,"")</f>
        <v>2025</v>
      </c>
      <c r="C17" s="34">
        <f t="shared" si="0"/>
        <v>3.7041461455792177E-3</v>
      </c>
      <c r="D17" s="34">
        <f t="shared" si="1"/>
        <v>7.2599999999999997E-4</v>
      </c>
    </row>
    <row r="18" spans="1:4">
      <c r="A18" s="33">
        <f t="shared" ref="A18:A81" si="2">IF(AND(A17&lt;121,A17&lt;&gt;""),A17+1,"")</f>
        <v>2</v>
      </c>
      <c r="B18" s="33">
        <f t="shared" ref="B18:B81" si="3">IF(AND($A17&lt;121,$A17&lt;&gt;""),B17+1,"")</f>
        <v>2026</v>
      </c>
      <c r="C18" s="34">
        <f t="shared" si="0"/>
        <v>3.5920957342378229E-3</v>
      </c>
      <c r="D18" s="34">
        <f t="shared" si="1"/>
        <v>7.2599999999999997E-4</v>
      </c>
    </row>
    <row r="19" spans="1:4">
      <c r="A19" s="33">
        <f t="shared" si="2"/>
        <v>3</v>
      </c>
      <c r="B19" s="33">
        <f t="shared" si="3"/>
        <v>2027</v>
      </c>
      <c r="C19" s="34">
        <f t="shared" si="0"/>
        <v>3.4834348475502428E-3</v>
      </c>
      <c r="D19" s="34">
        <f t="shared" si="1"/>
        <v>7.2599999999999997E-4</v>
      </c>
    </row>
    <row r="20" spans="1:4">
      <c r="A20" s="33">
        <f t="shared" si="2"/>
        <v>4</v>
      </c>
      <c r="B20" s="33">
        <f t="shared" si="3"/>
        <v>2028</v>
      </c>
      <c r="C20" s="34">
        <f t="shared" si="0"/>
        <v>3.3780609524044504E-3</v>
      </c>
      <c r="D20" s="34">
        <f t="shared" si="1"/>
        <v>7.2599999999999997E-4</v>
      </c>
    </row>
    <row r="21" spans="1:4">
      <c r="A21" s="33">
        <f t="shared" si="2"/>
        <v>5</v>
      </c>
      <c r="B21" s="33">
        <f t="shared" si="3"/>
        <v>2029</v>
      </c>
      <c r="C21" s="34">
        <f t="shared" si="0"/>
        <v>3.2758746173147924E-3</v>
      </c>
      <c r="D21" s="34">
        <f t="shared" si="1"/>
        <v>7.2599999999999997E-4</v>
      </c>
    </row>
    <row r="22" spans="1:4">
      <c r="A22" s="33">
        <f t="shared" si="2"/>
        <v>6</v>
      </c>
      <c r="B22" s="33">
        <f t="shared" si="3"/>
        <v>2030</v>
      </c>
      <c r="C22" s="34">
        <f t="shared" si="0"/>
        <v>3.1767794185977986E-3</v>
      </c>
      <c r="D22" s="34">
        <f t="shared" si="1"/>
        <v>7.2599999999999997E-4</v>
      </c>
    </row>
    <row r="23" spans="1:4">
      <c r="A23" s="33">
        <f t="shared" si="2"/>
        <v>7</v>
      </c>
      <c r="B23" s="33">
        <f t="shared" si="3"/>
        <v>2031</v>
      </c>
      <c r="C23" s="34">
        <f t="shared" si="0"/>
        <v>3.0806818493861769E-3</v>
      </c>
      <c r="D23" s="34">
        <f t="shared" si="1"/>
        <v>7.2599999999999997E-4</v>
      </c>
    </row>
    <row r="24" spans="1:4">
      <c r="A24" s="33">
        <f t="shared" si="2"/>
        <v>8</v>
      </c>
      <c r="B24" s="33">
        <f t="shared" si="3"/>
        <v>2032</v>
      </c>
      <c r="C24" s="34">
        <f t="shared" si="0"/>
        <v>2.9874912313951271E-3</v>
      </c>
      <c r="D24" s="34">
        <f t="shared" si="1"/>
        <v>7.2599999999999997E-4</v>
      </c>
    </row>
    <row r="25" spans="1:4">
      <c r="A25" s="33">
        <f t="shared" si="2"/>
        <v>9</v>
      </c>
      <c r="B25" s="33">
        <f t="shared" si="3"/>
        <v>2033</v>
      </c>
      <c r="C25" s="34">
        <f t="shared" si="0"/>
        <v>2.8971196293577322E-3</v>
      </c>
      <c r="D25" s="34">
        <f t="shared" si="1"/>
        <v>7.2599999999999997E-4</v>
      </c>
    </row>
    <row r="26" spans="1:4">
      <c r="A26" s="33">
        <f t="shared" si="2"/>
        <v>10</v>
      </c>
      <c r="B26" s="33">
        <f t="shared" si="3"/>
        <v>2034</v>
      </c>
      <c r="C26" s="34">
        <f t="shared" si="0"/>
        <v>2.8094817680486719E-3</v>
      </c>
      <c r="D26" s="34">
        <f t="shared" si="1"/>
        <v>7.2599999999999997E-4</v>
      </c>
    </row>
    <row r="27" spans="1:4">
      <c r="A27" s="33">
        <f t="shared" si="2"/>
        <v>11</v>
      </c>
      <c r="B27" s="33">
        <f t="shared" si="3"/>
        <v>2035</v>
      </c>
      <c r="C27" s="34">
        <f t="shared" si="0"/>
        <v>2.7244949518179695E-3</v>
      </c>
      <c r="D27" s="34">
        <f t="shared" si="1"/>
        <v>7.2599999999999997E-4</v>
      </c>
    </row>
    <row r="28" spans="1:4">
      <c r="A28" s="33">
        <f t="shared" si="2"/>
        <v>12</v>
      </c>
      <c r="B28" s="33">
        <f t="shared" si="3"/>
        <v>2036</v>
      </c>
      <c r="C28" s="34">
        <f t="shared" si="0"/>
        <v>2.6420789865588498E-3</v>
      </c>
      <c r="D28" s="34">
        <f t="shared" si="1"/>
        <v>7.6099999999999996E-4</v>
      </c>
    </row>
    <row r="29" spans="1:4">
      <c r="A29" s="33">
        <f t="shared" si="2"/>
        <v>13</v>
      </c>
      <c r="B29" s="33">
        <f t="shared" si="3"/>
        <v>2037</v>
      </c>
      <c r="C29" s="34">
        <f t="shared" si="0"/>
        <v>2.5621561040360596E-3</v>
      </c>
      <c r="D29" s="34">
        <f t="shared" si="1"/>
        <v>7.9799999999999999E-4</v>
      </c>
    </row>
    <row r="30" spans="1:4">
      <c r="A30" s="33">
        <f t="shared" si="2"/>
        <v>14</v>
      </c>
      <c r="B30" s="33">
        <f t="shared" si="3"/>
        <v>2038</v>
      </c>
      <c r="C30" s="34">
        <f t="shared" si="0"/>
        <v>2.4846508885032598E-3</v>
      </c>
      <c r="D30" s="34">
        <f t="shared" si="1"/>
        <v>8.3699999999999996E-4</v>
      </c>
    </row>
    <row r="31" spans="1:4">
      <c r="A31" s="33">
        <f t="shared" si="2"/>
        <v>15</v>
      </c>
      <c r="B31" s="33">
        <f t="shared" si="3"/>
        <v>2039</v>
      </c>
      <c r="C31" s="34">
        <f t="shared" si="0"/>
        <v>2.4094902055402448E-3</v>
      </c>
      <c r="D31" s="34">
        <f t="shared" si="1"/>
        <v>8.7699999999999996E-4</v>
      </c>
    </row>
    <row r="32" spans="1:4">
      <c r="A32" s="33">
        <f t="shared" si="2"/>
        <v>16</v>
      </c>
      <c r="B32" s="33">
        <f t="shared" si="3"/>
        <v>2040</v>
      </c>
      <c r="C32" s="34">
        <f t="shared" si="0"/>
        <v>2.3366031330428311E-3</v>
      </c>
      <c r="D32" s="34">
        <f t="shared" si="1"/>
        <v>9.2000000000000003E-4</v>
      </c>
    </row>
    <row r="33" spans="1:4">
      <c r="A33" s="33">
        <f t="shared" si="2"/>
        <v>17</v>
      </c>
      <c r="B33" s="33">
        <f t="shared" si="3"/>
        <v>2041</v>
      </c>
      <c r="C33" s="34">
        <f t="shared" si="0"/>
        <v>2.2659208943003042E-3</v>
      </c>
      <c r="D33" s="34">
        <f t="shared" si="1"/>
        <v>9.6500000000000004E-4</v>
      </c>
    </row>
    <row r="34" spans="1:4">
      <c r="A34" s="33">
        <f t="shared" si="2"/>
        <v>18</v>
      </c>
      <c r="B34" s="33">
        <f t="shared" si="3"/>
        <v>2042</v>
      </c>
      <c r="C34" s="34">
        <f t="shared" si="0"/>
        <v>2.1973767930972697E-3</v>
      </c>
      <c r="D34" s="34">
        <f t="shared" si="1"/>
        <v>1.0120000000000001E-3</v>
      </c>
    </row>
    <row r="35" spans="1:4">
      <c r="A35" s="33">
        <f t="shared" si="2"/>
        <v>19</v>
      </c>
      <c r="B35" s="33">
        <f t="shared" si="3"/>
        <v>2043</v>
      </c>
      <c r="C35" s="34">
        <f t="shared" si="0"/>
        <v>2.1309061507786783E-3</v>
      </c>
      <c r="D35" s="34">
        <f t="shared" si="1"/>
        <v>1.0610000000000001E-3</v>
      </c>
    </row>
    <row r="36" spans="1:4">
      <c r="A36" s="33">
        <f t="shared" si="2"/>
        <v>20</v>
      </c>
      <c r="B36" s="33">
        <f t="shared" si="3"/>
        <v>2044</v>
      </c>
      <c r="C36" s="34">
        <f t="shared" si="0"/>
        <v>2.0664462452186288E-3</v>
      </c>
      <c r="D36" s="34">
        <f t="shared" si="1"/>
        <v>1.1119999999999999E-3</v>
      </c>
    </row>
    <row r="37" spans="1:4">
      <c r="A37" s="33">
        <f t="shared" si="2"/>
        <v>21</v>
      </c>
      <c r="B37" s="33">
        <f t="shared" si="3"/>
        <v>2045</v>
      </c>
      <c r="C37" s="34">
        <f t="shared" si="0"/>
        <v>2.0039362516353645E-3</v>
      </c>
      <c r="D37" s="34">
        <f t="shared" si="1"/>
        <v>1.1659999999999999E-3</v>
      </c>
    </row>
    <row r="38" spans="1:4">
      <c r="A38" s="33">
        <f t="shared" si="2"/>
        <v>22</v>
      </c>
      <c r="B38" s="33">
        <f t="shared" si="3"/>
        <v>2046</v>
      </c>
      <c r="C38" s="34">
        <f t="shared" si="0"/>
        <v>1.9433171851966225E-3</v>
      </c>
      <c r="D38" s="34">
        <f t="shared" si="1"/>
        <v>1.2229999999999999E-3</v>
      </c>
    </row>
    <row r="39" spans="1:4">
      <c r="A39" s="33">
        <f t="shared" si="2"/>
        <v>23</v>
      </c>
      <c r="B39" s="33">
        <f t="shared" si="3"/>
        <v>2047</v>
      </c>
      <c r="C39" s="34">
        <f t="shared" si="0"/>
        <v>1.8867853579746349E-3</v>
      </c>
      <c r="D39" s="34">
        <f t="shared" si="1"/>
        <v>1.2819999999999999E-3</v>
      </c>
    </row>
    <row r="40" spans="1:4">
      <c r="A40" s="33">
        <f t="shared" si="2"/>
        <v>24</v>
      </c>
      <c r="B40" s="33">
        <f t="shared" si="3"/>
        <v>2048</v>
      </c>
      <c r="C40" s="34">
        <f t="shared" si="0"/>
        <v>1.9746101612392428E-3</v>
      </c>
      <c r="D40" s="34">
        <f t="shared" si="1"/>
        <v>1.3450000000000001E-3</v>
      </c>
    </row>
    <row r="41" spans="1:4">
      <c r="A41" s="33">
        <f t="shared" si="2"/>
        <v>25</v>
      </c>
      <c r="B41" s="33">
        <f t="shared" si="3"/>
        <v>2049</v>
      </c>
      <c r="C41" s="34">
        <f t="shared" si="0"/>
        <v>2.0406649939335901E-3</v>
      </c>
      <c r="D41" s="34">
        <f t="shared" si="1"/>
        <v>1.41E-3</v>
      </c>
    </row>
    <row r="42" spans="1:4">
      <c r="A42" s="33">
        <f t="shared" si="2"/>
        <v>26</v>
      </c>
      <c r="B42" s="33">
        <f t="shared" si="3"/>
        <v>2050</v>
      </c>
      <c r="C42" s="34">
        <f t="shared" si="0"/>
        <v>2.0826117022493254E-3</v>
      </c>
      <c r="D42" s="34">
        <f t="shared" si="1"/>
        <v>1.4790000000000001E-3</v>
      </c>
    </row>
    <row r="43" spans="1:4">
      <c r="A43" s="33">
        <f t="shared" si="2"/>
        <v>27</v>
      </c>
      <c r="B43" s="33">
        <f t="shared" si="3"/>
        <v>2051</v>
      </c>
      <c r="C43" s="34">
        <f t="shared" si="0"/>
        <v>2.1007313629203763E-3</v>
      </c>
      <c r="D43" s="34">
        <f t="shared" si="1"/>
        <v>1.5499999999999999E-3</v>
      </c>
    </row>
    <row r="44" spans="1:4">
      <c r="A44" s="33">
        <f t="shared" si="2"/>
        <v>28</v>
      </c>
      <c r="B44" s="33">
        <f t="shared" si="3"/>
        <v>2052</v>
      </c>
      <c r="C44" s="34">
        <f t="shared" si="0"/>
        <v>2.0957030716942529E-3</v>
      </c>
      <c r="D44" s="34">
        <f t="shared" si="1"/>
        <v>1.6260000000000001E-3</v>
      </c>
    </row>
    <row r="45" spans="1:4">
      <c r="A45" s="33">
        <f t="shared" si="2"/>
        <v>29</v>
      </c>
      <c r="B45" s="33">
        <f t="shared" si="3"/>
        <v>2053</v>
      </c>
      <c r="C45" s="34">
        <f t="shared" si="0"/>
        <v>2.0723217812187267E-3</v>
      </c>
      <c r="D45" s="34">
        <f t="shared" si="1"/>
        <v>1.7049999999999999E-3</v>
      </c>
    </row>
    <row r="46" spans="1:4">
      <c r="A46" s="33">
        <f t="shared" si="2"/>
        <v>30</v>
      </c>
      <c r="B46" s="33">
        <f t="shared" si="3"/>
        <v>2054</v>
      </c>
      <c r="C46" s="34">
        <f t="shared" si="0"/>
        <v>2.0371632006105879E-3</v>
      </c>
      <c r="D46" s="34">
        <f t="shared" si="1"/>
        <v>1.7880000000000001E-3</v>
      </c>
    </row>
    <row r="47" spans="1:4">
      <c r="A47" s="33">
        <f t="shared" si="2"/>
        <v>31</v>
      </c>
      <c r="B47" s="33">
        <f t="shared" si="3"/>
        <v>2055</v>
      </c>
      <c r="C47" s="34">
        <f t="shared" si="0"/>
        <v>1.9972568661088034E-3</v>
      </c>
      <c r="D47" s="34">
        <f t="shared" si="1"/>
        <v>1.8749999999999999E-3</v>
      </c>
    </row>
    <row r="48" spans="1:4">
      <c r="A48" s="33">
        <f t="shared" si="2"/>
        <v>32</v>
      </c>
      <c r="B48" s="33">
        <f t="shared" si="3"/>
        <v>2056</v>
      </c>
      <c r="C48" s="34">
        <f t="shared" ref="C48:C79" si="4">IF($A48=121,1,IF($A48&gt;121,"",INDEX(Aggregattafel_1.O,$A48+1,Geschlecht)*EXP(-INDEX(F_1.O,$A48+1,Geschlecht)*($B48-2001))))</f>
        <v>1.9576542634843369E-3</v>
      </c>
      <c r="D48" s="34">
        <f t="shared" ref="D48:D79" si="5">IF($A48=121,1,IF($A48&gt;121,"",IF($A48&gt;121-h_1.O,0,INDEX(Grundtafel_1.O,MAX(0,$A48+h_1.O)+1,Geschlecht))))</f>
        <v>1.9659999999999999E-3</v>
      </c>
    </row>
    <row r="49" spans="1:4">
      <c r="A49" s="33">
        <f t="shared" si="2"/>
        <v>33</v>
      </c>
      <c r="B49" s="33">
        <f t="shared" si="3"/>
        <v>2057</v>
      </c>
      <c r="C49" s="34">
        <f t="shared" si="4"/>
        <v>1.9215367416077428E-3</v>
      </c>
      <c r="D49" s="34">
        <f t="shared" si="5"/>
        <v>2.0609999999999999E-3</v>
      </c>
    </row>
    <row r="50" spans="1:4">
      <c r="A50" s="33">
        <f t="shared" si="2"/>
        <v>34</v>
      </c>
      <c r="B50" s="33">
        <f t="shared" si="3"/>
        <v>2058</v>
      </c>
      <c r="C50" s="34">
        <f t="shared" si="4"/>
        <v>1.8886002612096865E-3</v>
      </c>
      <c r="D50" s="34">
        <f t="shared" si="5"/>
        <v>2.1610000000000002E-3</v>
      </c>
    </row>
    <row r="51" spans="1:4">
      <c r="A51" s="33">
        <f t="shared" si="2"/>
        <v>35</v>
      </c>
      <c r="B51" s="33">
        <f t="shared" si="3"/>
        <v>2059</v>
      </c>
      <c r="C51" s="34">
        <f t="shared" si="4"/>
        <v>1.853625279605191E-3</v>
      </c>
      <c r="D51" s="34">
        <f t="shared" si="5"/>
        <v>2.2659999999999998E-3</v>
      </c>
    </row>
    <row r="52" spans="1:4">
      <c r="A52" s="33">
        <f t="shared" si="2"/>
        <v>36</v>
      </c>
      <c r="B52" s="33">
        <f t="shared" si="3"/>
        <v>2060</v>
      </c>
      <c r="C52" s="34">
        <f t="shared" si="4"/>
        <v>1.8131194813308014E-3</v>
      </c>
      <c r="D52" s="34">
        <f t="shared" si="5"/>
        <v>2.3760000000000001E-3</v>
      </c>
    </row>
    <row r="53" spans="1:4">
      <c r="A53" s="33">
        <f t="shared" si="2"/>
        <v>37</v>
      </c>
      <c r="B53" s="33">
        <f t="shared" si="3"/>
        <v>2061</v>
      </c>
      <c r="C53" s="34">
        <f t="shared" si="4"/>
        <v>1.7693379766957379E-3</v>
      </c>
      <c r="D53" s="34">
        <f t="shared" si="5"/>
        <v>2.4919999999999999E-3</v>
      </c>
    </row>
    <row r="54" spans="1:4">
      <c r="A54" s="33">
        <f t="shared" si="2"/>
        <v>38</v>
      </c>
      <c r="B54" s="33">
        <f t="shared" si="3"/>
        <v>2062</v>
      </c>
      <c r="C54" s="34">
        <f t="shared" si="4"/>
        <v>1.7263764462531362E-3</v>
      </c>
      <c r="D54" s="34">
        <f t="shared" si="5"/>
        <v>2.6129999999999999E-3</v>
      </c>
    </row>
    <row r="55" spans="1:4">
      <c r="A55" s="33">
        <f t="shared" si="2"/>
        <v>39</v>
      </c>
      <c r="B55" s="33">
        <f t="shared" si="3"/>
        <v>2063</v>
      </c>
      <c r="C55" s="34">
        <f t="shared" si="4"/>
        <v>1.6867740391082995E-3</v>
      </c>
      <c r="D55" s="34">
        <f t="shared" si="5"/>
        <v>2.7399999999999998E-3</v>
      </c>
    </row>
    <row r="56" spans="1:4">
      <c r="A56" s="33">
        <f t="shared" si="2"/>
        <v>40</v>
      </c>
      <c r="B56" s="33">
        <f t="shared" si="3"/>
        <v>2064</v>
      </c>
      <c r="C56" s="34">
        <f t="shared" si="4"/>
        <v>1.6496542362340128E-3</v>
      </c>
      <c r="D56" s="34">
        <f t="shared" si="5"/>
        <v>2.8730000000000001E-3</v>
      </c>
    </row>
    <row r="57" spans="1:4">
      <c r="A57" s="33">
        <f t="shared" si="2"/>
        <v>41</v>
      </c>
      <c r="B57" s="33">
        <f t="shared" si="3"/>
        <v>2065</v>
      </c>
      <c r="C57" s="34">
        <f t="shared" si="4"/>
        <v>1.6282235007319932E-3</v>
      </c>
      <c r="D57" s="34">
        <f t="shared" si="5"/>
        <v>3.0130000000000001E-3</v>
      </c>
    </row>
    <row r="58" spans="1:4">
      <c r="A58" s="33">
        <f t="shared" si="2"/>
        <v>42</v>
      </c>
      <c r="B58" s="33">
        <f t="shared" si="3"/>
        <v>2066</v>
      </c>
      <c r="C58" s="34">
        <f t="shared" si="4"/>
        <v>1.6160986418068291E-3</v>
      </c>
      <c r="D58" s="34">
        <f t="shared" si="5"/>
        <v>3.1589999999999999E-3</v>
      </c>
    </row>
    <row r="59" spans="1:4">
      <c r="A59" s="33">
        <f t="shared" si="2"/>
        <v>43</v>
      </c>
      <c r="B59" s="33">
        <f t="shared" si="3"/>
        <v>2067</v>
      </c>
      <c r="C59" s="34">
        <f t="shared" si="4"/>
        <v>1.6132858814447962E-3</v>
      </c>
      <c r="D59" s="34">
        <f t="shared" si="5"/>
        <v>3.3119999999999998E-3</v>
      </c>
    </row>
    <row r="60" spans="1:4">
      <c r="A60" s="33">
        <f t="shared" si="2"/>
        <v>44</v>
      </c>
      <c r="B60" s="33">
        <f t="shared" si="3"/>
        <v>2068</v>
      </c>
      <c r="C60" s="34">
        <f t="shared" si="4"/>
        <v>1.6215071988361683E-3</v>
      </c>
      <c r="D60" s="34">
        <f t="shared" si="5"/>
        <v>3.473E-3</v>
      </c>
    </row>
    <row r="61" spans="1:4">
      <c r="A61" s="33">
        <f t="shared" si="2"/>
        <v>45</v>
      </c>
      <c r="B61" s="33">
        <f t="shared" si="3"/>
        <v>2069</v>
      </c>
      <c r="C61" s="34">
        <f t="shared" si="4"/>
        <v>1.6421518975855058E-3</v>
      </c>
      <c r="D61" s="34">
        <f t="shared" si="5"/>
        <v>3.6419999999999998E-3</v>
      </c>
    </row>
    <row r="62" spans="1:4">
      <c r="A62" s="33">
        <f t="shared" si="2"/>
        <v>46</v>
      </c>
      <c r="B62" s="33">
        <f t="shared" si="3"/>
        <v>2070</v>
      </c>
      <c r="C62" s="34">
        <f t="shared" si="4"/>
        <v>1.6742767073728568E-3</v>
      </c>
      <c r="D62" s="34">
        <f t="shared" si="5"/>
        <v>3.8189999999999999E-3</v>
      </c>
    </row>
    <row r="63" spans="1:4">
      <c r="A63" s="33">
        <f t="shared" si="2"/>
        <v>47</v>
      </c>
      <c r="B63" s="33">
        <f t="shared" si="3"/>
        <v>2071</v>
      </c>
      <c r="C63" s="34">
        <f t="shared" si="4"/>
        <v>1.7178884298579172E-3</v>
      </c>
      <c r="D63" s="34">
        <f t="shared" si="5"/>
        <v>4.0049999999999999E-3</v>
      </c>
    </row>
    <row r="64" spans="1:4">
      <c r="A64" s="33">
        <f t="shared" si="2"/>
        <v>48</v>
      </c>
      <c r="B64" s="33">
        <f t="shared" si="3"/>
        <v>2072</v>
      </c>
      <c r="C64" s="34">
        <f t="shared" si="4"/>
        <v>1.770999671695939E-3</v>
      </c>
      <c r="D64" s="34">
        <f t="shared" si="5"/>
        <v>4.1989999999999996E-3</v>
      </c>
    </row>
    <row r="65" spans="1:4">
      <c r="A65" s="33">
        <f t="shared" si="2"/>
        <v>49</v>
      </c>
      <c r="B65" s="33">
        <f t="shared" si="3"/>
        <v>2073</v>
      </c>
      <c r="C65" s="34">
        <f t="shared" si="4"/>
        <v>1.8303505462690254E-3</v>
      </c>
      <c r="D65" s="34">
        <f t="shared" si="5"/>
        <v>4.4029999999999998E-3</v>
      </c>
    </row>
    <row r="66" spans="1:4">
      <c r="A66" s="33">
        <f t="shared" si="2"/>
        <v>50</v>
      </c>
      <c r="B66" s="33">
        <f t="shared" si="3"/>
        <v>2074</v>
      </c>
      <c r="C66" s="34">
        <f t="shared" si="4"/>
        <v>1.8915122715159952E-3</v>
      </c>
      <c r="D66" s="34">
        <f t="shared" si="5"/>
        <v>4.6169999999999996E-3</v>
      </c>
    </row>
    <row r="67" spans="1:4">
      <c r="A67" s="33">
        <f t="shared" si="2"/>
        <v>51</v>
      </c>
      <c r="B67" s="33">
        <f t="shared" si="3"/>
        <v>2075</v>
      </c>
      <c r="C67" s="34">
        <f t="shared" si="4"/>
        <v>1.9508925307402669E-3</v>
      </c>
      <c r="D67" s="34">
        <f t="shared" si="5"/>
        <v>4.8409999999999998E-3</v>
      </c>
    </row>
    <row r="68" spans="1:4">
      <c r="A68" s="33">
        <f t="shared" si="2"/>
        <v>52</v>
      </c>
      <c r="B68" s="33">
        <f t="shared" si="3"/>
        <v>2076</v>
      </c>
      <c r="C68" s="34">
        <f t="shared" si="4"/>
        <v>2.0116841676403024E-3</v>
      </c>
      <c r="D68" s="34">
        <f t="shared" si="5"/>
        <v>5.0769999999999999E-3</v>
      </c>
    </row>
    <row r="69" spans="1:4">
      <c r="A69" s="33">
        <f t="shared" si="2"/>
        <v>53</v>
      </c>
      <c r="B69" s="33">
        <f t="shared" si="3"/>
        <v>2077</v>
      </c>
      <c r="C69" s="34">
        <f t="shared" si="4"/>
        <v>2.0738871051931207E-3</v>
      </c>
      <c r="D69" s="34">
        <f t="shared" si="5"/>
        <v>5.3229999999999996E-3</v>
      </c>
    </row>
    <row r="70" spans="1:4">
      <c r="A70" s="33">
        <f t="shared" si="2"/>
        <v>54</v>
      </c>
      <c r="B70" s="33">
        <f t="shared" si="3"/>
        <v>2078</v>
      </c>
      <c r="C70" s="34">
        <f t="shared" si="4"/>
        <v>2.1374624189606142E-3</v>
      </c>
      <c r="D70" s="34">
        <f t="shared" si="5"/>
        <v>5.5820000000000002E-3</v>
      </c>
    </row>
    <row r="71" spans="1:4">
      <c r="A71" s="33">
        <f t="shared" si="2"/>
        <v>55</v>
      </c>
      <c r="B71" s="33">
        <f t="shared" si="3"/>
        <v>2079</v>
      </c>
      <c r="C71" s="34">
        <f t="shared" si="4"/>
        <v>2.2038183409024059E-3</v>
      </c>
      <c r="D71" s="34">
        <f t="shared" si="5"/>
        <v>5.8529999999999997E-3</v>
      </c>
    </row>
    <row r="72" spans="1:4">
      <c r="A72" s="33">
        <f t="shared" si="2"/>
        <v>56</v>
      </c>
      <c r="B72" s="33">
        <f t="shared" si="3"/>
        <v>2080</v>
      </c>
      <c r="C72" s="34">
        <f t="shared" si="4"/>
        <v>2.2748612923084149E-3</v>
      </c>
      <c r="D72" s="34">
        <f t="shared" si="5"/>
        <v>6.1380000000000002E-3</v>
      </c>
    </row>
    <row r="73" spans="1:4">
      <c r="A73" s="33">
        <f t="shared" si="2"/>
        <v>57</v>
      </c>
      <c r="B73" s="33">
        <f t="shared" si="3"/>
        <v>2081</v>
      </c>
      <c r="C73" s="34">
        <f t="shared" si="4"/>
        <v>2.350924626679133E-3</v>
      </c>
      <c r="D73" s="34">
        <f t="shared" si="5"/>
        <v>6.4359999999999999E-3</v>
      </c>
    </row>
    <row r="74" spans="1:4">
      <c r="A74" s="33">
        <f t="shared" si="2"/>
        <v>58</v>
      </c>
      <c r="B74" s="33">
        <f t="shared" si="3"/>
        <v>2082</v>
      </c>
      <c r="C74" s="34">
        <f t="shared" si="4"/>
        <v>2.429538848062145E-3</v>
      </c>
      <c r="D74" s="34">
        <f t="shared" si="5"/>
        <v>6.7479999999999997E-3</v>
      </c>
    </row>
    <row r="75" spans="1:4">
      <c r="A75" s="33">
        <f t="shared" si="2"/>
        <v>59</v>
      </c>
      <c r="B75" s="33">
        <f t="shared" si="3"/>
        <v>2083</v>
      </c>
      <c r="C75" s="34">
        <f t="shared" si="4"/>
        <v>2.5059526358744322E-3</v>
      </c>
      <c r="D75" s="34">
        <f t="shared" si="5"/>
        <v>7.0759999999999998E-3</v>
      </c>
    </row>
    <row r="76" spans="1:4">
      <c r="A76" s="33">
        <f t="shared" si="2"/>
        <v>60</v>
      </c>
      <c r="B76" s="33">
        <f t="shared" si="3"/>
        <v>2084</v>
      </c>
      <c r="C76" s="34">
        <f t="shared" si="4"/>
        <v>2.5727706583881286E-3</v>
      </c>
      <c r="D76" s="34">
        <f t="shared" si="5"/>
        <v>7.4200000000000004E-3</v>
      </c>
    </row>
    <row r="77" spans="1:4">
      <c r="A77" s="33">
        <f t="shared" si="2"/>
        <v>61</v>
      </c>
      <c r="B77" s="33">
        <f t="shared" si="3"/>
        <v>2085</v>
      </c>
      <c r="C77" s="34">
        <f t="shared" si="4"/>
        <v>2.6230879551007928E-3</v>
      </c>
      <c r="D77" s="34">
        <f t="shared" si="5"/>
        <v>7.7809999999999997E-3</v>
      </c>
    </row>
    <row r="78" spans="1:4">
      <c r="A78" s="33">
        <f t="shared" si="2"/>
        <v>62</v>
      </c>
      <c r="B78" s="33">
        <f t="shared" si="3"/>
        <v>2086</v>
      </c>
      <c r="C78" s="34">
        <f t="shared" si="4"/>
        <v>2.6513201894283645E-3</v>
      </c>
      <c r="D78" s="34">
        <f t="shared" si="5"/>
        <v>8.1589999999999996E-3</v>
      </c>
    </row>
    <row r="79" spans="1:4">
      <c r="A79" s="33">
        <f t="shared" si="2"/>
        <v>63</v>
      </c>
      <c r="B79" s="33">
        <f t="shared" si="3"/>
        <v>2087</v>
      </c>
      <c r="C79" s="34">
        <f t="shared" si="4"/>
        <v>2.6566831717719738E-3</v>
      </c>
      <c r="D79" s="34">
        <f t="shared" si="5"/>
        <v>8.5550000000000001E-3</v>
      </c>
    </row>
    <row r="80" spans="1:4">
      <c r="A80" s="33">
        <f t="shared" si="2"/>
        <v>64</v>
      </c>
      <c r="B80" s="33">
        <f t="shared" si="3"/>
        <v>2088</v>
      </c>
      <c r="C80" s="34">
        <f t="shared" ref="C80:C111" si="6">IF($A80=121,1,IF($A80&gt;121,"",INDEX(Aggregattafel_1.O,$A80+1,Geschlecht)*EXP(-INDEX(F_1.O,$A80+1,Geschlecht)*($B80-2001))))</f>
        <v>2.641452005821417E-3</v>
      </c>
      <c r="D80" s="34">
        <f t="shared" ref="D80:D111" si="7">IF($A80=121,1,IF($A80&gt;121,"",IF($A80&gt;121-h_1.O,0,INDEX(Grundtafel_1.O,MAX(0,$A80+h_1.O)+1,Geschlecht))))</f>
        <v>8.9709999999999998E-3</v>
      </c>
    </row>
    <row r="81" spans="1:4">
      <c r="A81" s="33">
        <f t="shared" si="2"/>
        <v>65</v>
      </c>
      <c r="B81" s="33">
        <f t="shared" si="3"/>
        <v>2089</v>
      </c>
      <c r="C81" s="34">
        <f t="shared" si="6"/>
        <v>2.6104956344691096E-3</v>
      </c>
      <c r="D81" s="34">
        <f t="shared" si="7"/>
        <v>9.4070000000000004E-3</v>
      </c>
    </row>
    <row r="82" spans="1:4">
      <c r="A82" s="33">
        <f t="shared" ref="A82:A145" si="8">IF(AND(A81&lt;121,A81&lt;&gt;""),A81+1,"")</f>
        <v>66</v>
      </c>
      <c r="B82" s="33">
        <f t="shared" ref="B82:B145" si="9">IF(AND($A81&lt;121,$A81&lt;&gt;""),B81+1,"")</f>
        <v>2090</v>
      </c>
      <c r="C82" s="34">
        <f t="shared" si="6"/>
        <v>2.5723804887241766E-3</v>
      </c>
      <c r="D82" s="34">
        <f t="shared" si="7"/>
        <v>9.8639999999999995E-3</v>
      </c>
    </row>
    <row r="83" spans="1:4">
      <c r="A83" s="33">
        <f t="shared" si="8"/>
        <v>67</v>
      </c>
      <c r="B83" s="33">
        <f t="shared" si="9"/>
        <v>2091</v>
      </c>
      <c r="C83" s="34">
        <f t="shared" si="6"/>
        <v>2.5362853686148692E-3</v>
      </c>
      <c r="D83" s="34">
        <f t="shared" si="7"/>
        <v>1.0343E-2</v>
      </c>
    </row>
    <row r="84" spans="1:4">
      <c r="A84" s="33">
        <f t="shared" si="8"/>
        <v>68</v>
      </c>
      <c r="B84" s="33">
        <f t="shared" si="9"/>
        <v>2092</v>
      </c>
      <c r="C84" s="34">
        <f t="shared" si="6"/>
        <v>2.5095399053865633E-3</v>
      </c>
      <c r="D84" s="34">
        <f t="shared" si="7"/>
        <v>1.0845E-2</v>
      </c>
    </row>
    <row r="85" spans="1:4">
      <c r="A85" s="33">
        <f t="shared" si="8"/>
        <v>69</v>
      </c>
      <c r="B85" s="33">
        <f t="shared" si="9"/>
        <v>2093</v>
      </c>
      <c r="C85" s="34">
        <f t="shared" si="6"/>
        <v>2.5031420272222144E-3</v>
      </c>
      <c r="D85" s="34">
        <f t="shared" si="7"/>
        <v>1.1372E-2</v>
      </c>
    </row>
    <row r="86" spans="1:4">
      <c r="A86" s="33">
        <f t="shared" si="8"/>
        <v>70</v>
      </c>
      <c r="B86" s="33">
        <f t="shared" si="9"/>
        <v>2094</v>
      </c>
      <c r="C86" s="34">
        <f t="shared" si="6"/>
        <v>2.5279949245463769E-3</v>
      </c>
      <c r="D86" s="34">
        <f t="shared" si="7"/>
        <v>1.1925E-2</v>
      </c>
    </row>
    <row r="87" spans="1:4">
      <c r="A87" s="33">
        <f t="shared" si="8"/>
        <v>71</v>
      </c>
      <c r="B87" s="33">
        <f t="shared" si="9"/>
        <v>2095</v>
      </c>
      <c r="C87" s="34">
        <f t="shared" si="6"/>
        <v>2.5953930972665113E-3</v>
      </c>
      <c r="D87" s="34">
        <f t="shared" si="7"/>
        <v>1.2503999999999999E-2</v>
      </c>
    </row>
    <row r="88" spans="1:4">
      <c r="A88" s="33">
        <f t="shared" si="8"/>
        <v>72</v>
      </c>
      <c r="B88" s="33">
        <f t="shared" si="9"/>
        <v>2096</v>
      </c>
      <c r="C88" s="34">
        <f t="shared" si="6"/>
        <v>2.7137471865794492E-3</v>
      </c>
      <c r="D88" s="34">
        <f t="shared" si="7"/>
        <v>1.3112E-2</v>
      </c>
    </row>
    <row r="89" spans="1:4">
      <c r="A89" s="33">
        <f t="shared" si="8"/>
        <v>73</v>
      </c>
      <c r="B89" s="33">
        <f t="shared" si="9"/>
        <v>2097</v>
      </c>
      <c r="C89" s="34">
        <f t="shared" si="6"/>
        <v>2.8949362344968944E-3</v>
      </c>
      <c r="D89" s="34">
        <f t="shared" si="7"/>
        <v>1.3749000000000001E-2</v>
      </c>
    </row>
    <row r="90" spans="1:4">
      <c r="A90" s="33">
        <f t="shared" si="8"/>
        <v>74</v>
      </c>
      <c r="B90" s="33">
        <f t="shared" si="9"/>
        <v>2098</v>
      </c>
      <c r="C90" s="34">
        <f t="shared" si="6"/>
        <v>3.1511502410028524E-3</v>
      </c>
      <c r="D90" s="34">
        <f t="shared" si="7"/>
        <v>1.4416999999999999E-2</v>
      </c>
    </row>
    <row r="91" spans="1:4">
      <c r="A91" s="33">
        <f t="shared" si="8"/>
        <v>75</v>
      </c>
      <c r="B91" s="33">
        <f t="shared" si="9"/>
        <v>2099</v>
      </c>
      <c r="C91" s="34">
        <f t="shared" si="6"/>
        <v>3.4961902275572358E-3</v>
      </c>
      <c r="D91" s="34">
        <f t="shared" si="7"/>
        <v>1.5382E-2</v>
      </c>
    </row>
    <row r="92" spans="1:4">
      <c r="A92" s="33">
        <f t="shared" si="8"/>
        <v>76</v>
      </c>
      <c r="B92" s="33">
        <f t="shared" si="9"/>
        <v>2100</v>
      </c>
      <c r="C92" s="34">
        <f t="shared" si="6"/>
        <v>3.9454991540960622E-3</v>
      </c>
      <c r="D92" s="34">
        <f t="shared" si="7"/>
        <v>1.5699000000000001E-2</v>
      </c>
    </row>
    <row r="93" spans="1:4">
      <c r="A93" s="33">
        <f t="shared" si="8"/>
        <v>77</v>
      </c>
      <c r="B93" s="33">
        <f t="shared" si="9"/>
        <v>2101</v>
      </c>
      <c r="C93" s="34">
        <f t="shared" si="6"/>
        <v>4.5184533438242377E-3</v>
      </c>
      <c r="D93" s="34">
        <f t="shared" si="7"/>
        <v>1.6048E-2</v>
      </c>
    </row>
    <row r="94" spans="1:4">
      <c r="A94" s="33">
        <f t="shared" si="8"/>
        <v>78</v>
      </c>
      <c r="B94" s="33">
        <f t="shared" si="9"/>
        <v>2102</v>
      </c>
      <c r="C94" s="34">
        <f t="shared" si="6"/>
        <v>5.2368999633497018E-3</v>
      </c>
      <c r="D94" s="34">
        <f t="shared" si="7"/>
        <v>1.6448000000000001E-2</v>
      </c>
    </row>
    <row r="95" spans="1:4">
      <c r="A95" s="33">
        <f t="shared" si="8"/>
        <v>79</v>
      </c>
      <c r="B95" s="33">
        <f t="shared" si="9"/>
        <v>2103</v>
      </c>
      <c r="C95" s="34">
        <f t="shared" si="6"/>
        <v>6.1281400952460765E-3</v>
      </c>
      <c r="D95" s="34">
        <f t="shared" si="7"/>
        <v>1.6914999999999999E-2</v>
      </c>
    </row>
    <row r="96" spans="1:4">
      <c r="A96" s="33">
        <f t="shared" si="8"/>
        <v>80</v>
      </c>
      <c r="B96" s="33">
        <f t="shared" si="9"/>
        <v>2104</v>
      </c>
      <c r="C96" s="34">
        <f t="shared" si="6"/>
        <v>7.2199007556541621E-3</v>
      </c>
      <c r="D96" s="34">
        <f t="shared" si="7"/>
        <v>1.7475999999999998E-2</v>
      </c>
    </row>
    <row r="97" spans="1:4">
      <c r="A97" s="33">
        <f t="shared" si="8"/>
        <v>81</v>
      </c>
      <c r="B97" s="33">
        <f t="shared" si="9"/>
        <v>2105</v>
      </c>
      <c r="C97" s="34">
        <f t="shared" si="6"/>
        <v>8.5532996502059554E-3</v>
      </c>
      <c r="D97" s="34">
        <f t="shared" si="7"/>
        <v>1.8166999999999999E-2</v>
      </c>
    </row>
    <row r="98" spans="1:4">
      <c r="A98" s="33">
        <f t="shared" si="8"/>
        <v>82</v>
      </c>
      <c r="B98" s="33">
        <f t="shared" si="9"/>
        <v>2106</v>
      </c>
      <c r="C98" s="34">
        <f t="shared" si="6"/>
        <v>1.0168032884787851E-2</v>
      </c>
      <c r="D98" s="34">
        <f t="shared" si="7"/>
        <v>1.9012999999999999E-2</v>
      </c>
    </row>
    <row r="99" spans="1:4">
      <c r="A99" s="33">
        <f t="shared" si="8"/>
        <v>83</v>
      </c>
      <c r="B99" s="33">
        <f t="shared" si="9"/>
        <v>2107</v>
      </c>
      <c r="C99" s="34">
        <f t="shared" si="6"/>
        <v>1.2079004676221012E-2</v>
      </c>
      <c r="D99" s="34">
        <f t="shared" si="7"/>
        <v>2.0042999999999998E-2</v>
      </c>
    </row>
    <row r="100" spans="1:4">
      <c r="A100" s="33">
        <f t="shared" si="8"/>
        <v>84</v>
      </c>
      <c r="B100" s="33">
        <f t="shared" si="9"/>
        <v>2108</v>
      </c>
      <c r="C100" s="34">
        <f t="shared" si="6"/>
        <v>1.4290792772433229E-2</v>
      </c>
      <c r="D100" s="34">
        <f t="shared" si="7"/>
        <v>2.1284000000000001E-2</v>
      </c>
    </row>
    <row r="101" spans="1:4">
      <c r="A101" s="33">
        <f t="shared" si="8"/>
        <v>85</v>
      </c>
      <c r="B101" s="33">
        <f t="shared" si="9"/>
        <v>2109</v>
      </c>
      <c r="C101" s="34">
        <f t="shared" si="6"/>
        <v>1.6836721636891695E-2</v>
      </c>
      <c r="D101" s="34">
        <f t="shared" si="7"/>
        <v>2.2776000000000001E-2</v>
      </c>
    </row>
    <row r="102" spans="1:4">
      <c r="A102" s="33">
        <f t="shared" si="8"/>
        <v>86</v>
      </c>
      <c r="B102" s="33">
        <f t="shared" si="9"/>
        <v>2110</v>
      </c>
      <c r="C102" s="34">
        <f t="shared" si="6"/>
        <v>1.974932324683672E-2</v>
      </c>
      <c r="D102" s="34">
        <f t="shared" si="7"/>
        <v>2.4535999999999999E-2</v>
      </c>
    </row>
    <row r="103" spans="1:4">
      <c r="A103" s="33">
        <f t="shared" si="8"/>
        <v>87</v>
      </c>
      <c r="B103" s="33">
        <f t="shared" si="9"/>
        <v>2111</v>
      </c>
      <c r="C103" s="34">
        <f t="shared" si="6"/>
        <v>2.3099708430607015E-2</v>
      </c>
      <c r="D103" s="34">
        <f t="shared" si="7"/>
        <v>2.6595000000000001E-2</v>
      </c>
    </row>
    <row r="104" spans="1:4">
      <c r="A104" s="33">
        <f t="shared" si="8"/>
        <v>88</v>
      </c>
      <c r="B104" s="33">
        <f t="shared" si="9"/>
        <v>2112</v>
      </c>
      <c r="C104" s="34">
        <f t="shared" si="6"/>
        <v>2.7004086028039765E-2</v>
      </c>
      <c r="D104" s="34">
        <f t="shared" si="7"/>
        <v>2.8972999999999999E-2</v>
      </c>
    </row>
    <row r="105" spans="1:4">
      <c r="A105" s="33">
        <f t="shared" si="8"/>
        <v>89</v>
      </c>
      <c r="B105" s="33">
        <f t="shared" si="9"/>
        <v>2113</v>
      </c>
      <c r="C105" s="34">
        <f t="shared" si="6"/>
        <v>3.1571916238298386E-2</v>
      </c>
      <c r="D105" s="34">
        <f t="shared" si="7"/>
        <v>3.1688000000000001E-2</v>
      </c>
    </row>
    <row r="106" spans="1:4">
      <c r="A106" s="33">
        <f t="shared" si="8"/>
        <v>90</v>
      </c>
      <c r="B106" s="33">
        <f t="shared" si="9"/>
        <v>2114</v>
      </c>
      <c r="C106" s="34">
        <f t="shared" si="6"/>
        <v>3.6645539896562183E-2</v>
      </c>
      <c r="D106" s="34">
        <f t="shared" si="7"/>
        <v>3.4768E-2</v>
      </c>
    </row>
    <row r="107" spans="1:4">
      <c r="A107" s="33">
        <f t="shared" si="8"/>
        <v>91</v>
      </c>
      <c r="B107" s="33">
        <f t="shared" si="9"/>
        <v>2115</v>
      </c>
      <c r="C107" s="34">
        <f t="shared" si="6"/>
        <v>4.1955638353504313E-2</v>
      </c>
      <c r="D107" s="34">
        <f t="shared" si="7"/>
        <v>3.8223E-2</v>
      </c>
    </row>
    <row r="108" spans="1:4">
      <c r="A108" s="33">
        <f t="shared" si="8"/>
        <v>92</v>
      </c>
      <c r="B108" s="33">
        <f t="shared" si="9"/>
        <v>2116</v>
      </c>
      <c r="C108" s="34">
        <f t="shared" si="6"/>
        <v>4.7369502222958985E-2</v>
      </c>
      <c r="D108" s="34">
        <f t="shared" si="7"/>
        <v>4.2103000000000002E-2</v>
      </c>
    </row>
    <row r="109" spans="1:4">
      <c r="A109" s="33">
        <f t="shared" si="8"/>
        <v>93</v>
      </c>
      <c r="B109" s="33">
        <f t="shared" si="9"/>
        <v>2117</v>
      </c>
      <c r="C109" s="34">
        <f t="shared" si="6"/>
        <v>5.2728992569777762E-2</v>
      </c>
      <c r="D109" s="34">
        <f t="shared" si="7"/>
        <v>4.6420000000000003E-2</v>
      </c>
    </row>
    <row r="110" spans="1:4">
      <c r="A110" s="33">
        <f t="shared" si="8"/>
        <v>94</v>
      </c>
      <c r="B110" s="33">
        <f t="shared" si="9"/>
        <v>2118</v>
      </c>
      <c r="C110" s="34">
        <f t="shared" si="6"/>
        <v>5.7857476223290162E-2</v>
      </c>
      <c r="D110" s="34">
        <f t="shared" si="7"/>
        <v>5.1173999999999997E-2</v>
      </c>
    </row>
    <row r="111" spans="1:4">
      <c r="A111" s="33">
        <f t="shared" si="8"/>
        <v>95</v>
      </c>
      <c r="B111" s="33">
        <f t="shared" si="9"/>
        <v>2119</v>
      </c>
      <c r="C111" s="34">
        <f t="shared" si="6"/>
        <v>6.2567120201760182E-2</v>
      </c>
      <c r="D111" s="34">
        <f t="shared" si="7"/>
        <v>5.6340000000000001E-2</v>
      </c>
    </row>
    <row r="112" spans="1:4">
      <c r="A112" s="33">
        <f t="shared" si="8"/>
        <v>96</v>
      </c>
      <c r="B112" s="33">
        <f t="shared" si="9"/>
        <v>2120</v>
      </c>
      <c r="C112" s="34">
        <f t="shared" ref="C112:C143" si="10">IF($A112=121,1,IF($A112&gt;121,"",INDEX(Aggregattafel_1.O,$A112+1,Geschlecht)*EXP(-INDEX(F_1.O,$A112+1,Geschlecht)*($B112-2001))))</f>
        <v>6.6671598520172903E-2</v>
      </c>
      <c r="D112" s="34">
        <f t="shared" ref="D112:D143" si="11">IF($A112=121,1,IF($A112&gt;121,"",IF($A112&gt;121-h_1.O,0,INDEX(Grundtafel_1.O,MAX(0,$A112+h_1.O)+1,Geschlecht))))</f>
        <v>6.1947000000000002E-2</v>
      </c>
    </row>
    <row r="113" spans="1:4">
      <c r="A113" s="33">
        <f t="shared" si="8"/>
        <v>97</v>
      </c>
      <c r="B113" s="33">
        <f t="shared" si="9"/>
        <v>2121</v>
      </c>
      <c r="C113" s="34">
        <f t="shared" si="10"/>
        <v>7.0005555771999822E-2</v>
      </c>
      <c r="D113" s="34">
        <f t="shared" si="11"/>
        <v>6.7996000000000001E-2</v>
      </c>
    </row>
    <row r="114" spans="1:4">
      <c r="A114" s="33">
        <f t="shared" si="8"/>
        <v>98</v>
      </c>
      <c r="B114" s="33">
        <f t="shared" si="9"/>
        <v>2122</v>
      </c>
      <c r="C114" s="34">
        <f t="shared" si="10"/>
        <v>7.3027360487590953E-2</v>
      </c>
      <c r="D114" s="34">
        <f t="shared" si="11"/>
        <v>7.4535000000000004E-2</v>
      </c>
    </row>
    <row r="115" spans="1:4">
      <c r="A115" s="33">
        <f t="shared" si="8"/>
        <v>99</v>
      </c>
      <c r="B115" s="33">
        <f t="shared" si="9"/>
        <v>2123</v>
      </c>
      <c r="C115" s="34">
        <f t="shared" si="10"/>
        <v>7.604843253164055E-2</v>
      </c>
      <c r="D115" s="34">
        <f t="shared" si="11"/>
        <v>8.1642999999999993E-2</v>
      </c>
    </row>
    <row r="116" spans="1:4">
      <c r="A116" s="33">
        <f t="shared" si="8"/>
        <v>100</v>
      </c>
      <c r="B116" s="33">
        <f t="shared" si="9"/>
        <v>2124</v>
      </c>
      <c r="C116" s="34">
        <f t="shared" si="10"/>
        <v>7.9067203404145511E-2</v>
      </c>
      <c r="D116" s="34">
        <f t="shared" si="11"/>
        <v>8.9374999999999996E-2</v>
      </c>
    </row>
    <row r="117" spans="1:4">
      <c r="A117" s="33">
        <f t="shared" si="8"/>
        <v>101</v>
      </c>
      <c r="B117" s="33">
        <f t="shared" si="9"/>
        <v>2125</v>
      </c>
      <c r="C117" s="34">
        <f t="shared" si="10"/>
        <v>8.2082713020104767E-2</v>
      </c>
      <c r="D117" s="34">
        <f t="shared" si="11"/>
        <v>9.7540000000000002E-2</v>
      </c>
    </row>
    <row r="118" spans="1:4">
      <c r="A118" s="33">
        <f t="shared" si="8"/>
        <v>102</v>
      </c>
      <c r="B118" s="33">
        <f t="shared" si="9"/>
        <v>2126</v>
      </c>
      <c r="C118" s="34">
        <f t="shared" si="10"/>
        <v>8.5094304149209751E-2</v>
      </c>
      <c r="D118" s="34">
        <f t="shared" si="11"/>
        <v>0.105902</v>
      </c>
    </row>
    <row r="119" spans="1:4">
      <c r="A119" s="33">
        <f t="shared" si="8"/>
        <v>103</v>
      </c>
      <c r="B119" s="33">
        <f t="shared" si="9"/>
        <v>2127</v>
      </c>
      <c r="C119" s="34">
        <f t="shared" si="10"/>
        <v>8.8100788655270171E-2</v>
      </c>
      <c r="D119" s="34">
        <f t="shared" si="11"/>
        <v>0.11433400000000001</v>
      </c>
    </row>
    <row r="120" spans="1:4">
      <c r="A120" s="33">
        <f t="shared" si="8"/>
        <v>104</v>
      </c>
      <c r="B120" s="33">
        <f t="shared" si="9"/>
        <v>2128</v>
      </c>
      <c r="C120" s="34">
        <f t="shared" si="10"/>
        <v>9.110128595754205E-2</v>
      </c>
      <c r="D120" s="34">
        <f t="shared" si="11"/>
        <v>0.12273000000000001</v>
      </c>
    </row>
    <row r="121" spans="1:4">
      <c r="A121" s="33">
        <f t="shared" si="8"/>
        <v>105</v>
      </c>
      <c r="B121" s="33">
        <f t="shared" si="9"/>
        <v>2129</v>
      </c>
      <c r="C121" s="34">
        <f t="shared" si="10"/>
        <v>9.4095208383624687E-2</v>
      </c>
      <c r="D121" s="34">
        <f t="shared" si="11"/>
        <v>0.13094800000000001</v>
      </c>
    </row>
    <row r="122" spans="1:4">
      <c r="A122" s="33">
        <f t="shared" si="8"/>
        <v>106</v>
      </c>
      <c r="B122" s="33">
        <f t="shared" si="9"/>
        <v>2130</v>
      </c>
      <c r="C122" s="34">
        <f t="shared" si="10"/>
        <v>9.7081717517375141E-2</v>
      </c>
      <c r="D122" s="34">
        <f t="shared" si="11"/>
        <v>0.13886299999999999</v>
      </c>
    </row>
    <row r="123" spans="1:4">
      <c r="A123" s="33">
        <f t="shared" si="8"/>
        <v>107</v>
      </c>
      <c r="B123" s="33">
        <f t="shared" si="9"/>
        <v>2131</v>
      </c>
      <c r="C123" s="34">
        <f t="shared" si="10"/>
        <v>0.10005973755586242</v>
      </c>
      <c r="D123" s="34">
        <f t="shared" si="11"/>
        <v>0.146316</v>
      </c>
    </row>
    <row r="124" spans="1:4">
      <c r="A124" s="33">
        <f t="shared" si="8"/>
        <v>108</v>
      </c>
      <c r="B124" s="33">
        <f t="shared" si="9"/>
        <v>2132</v>
      </c>
      <c r="C124" s="34">
        <f t="shared" si="10"/>
        <v>0.10302848689872755</v>
      </c>
      <c r="D124" s="34">
        <f t="shared" si="11"/>
        <v>0.15317700000000001</v>
      </c>
    </row>
    <row r="125" spans="1:4">
      <c r="A125" s="33">
        <f t="shared" si="8"/>
        <v>109</v>
      </c>
      <c r="B125" s="33">
        <f t="shared" si="9"/>
        <v>2133</v>
      </c>
      <c r="C125" s="34">
        <f t="shared" si="10"/>
        <v>0.10598746410486036</v>
      </c>
      <c r="D125" s="34">
        <f t="shared" si="11"/>
        <v>0.15978999999999999</v>
      </c>
    </row>
    <row r="126" spans="1:4">
      <c r="A126" s="33">
        <f t="shared" si="8"/>
        <v>110</v>
      </c>
      <c r="B126" s="33">
        <f t="shared" si="9"/>
        <v>2134</v>
      </c>
      <c r="C126" s="34">
        <f t="shared" si="10"/>
        <v>0.10893567216722698</v>
      </c>
      <c r="D126" s="34">
        <f t="shared" si="11"/>
        <v>0.16640099999999999</v>
      </c>
    </row>
    <row r="127" spans="1:4">
      <c r="A127" s="33">
        <f t="shared" si="8"/>
        <v>111</v>
      </c>
      <c r="B127" s="33">
        <f t="shared" si="9"/>
        <v>2135</v>
      </c>
      <c r="C127" s="34">
        <f t="shared" si="10"/>
        <v>0.11187265008535296</v>
      </c>
      <c r="D127" s="34">
        <f t="shared" si="11"/>
        <v>0.17300099999999999</v>
      </c>
    </row>
    <row r="128" spans="1:4">
      <c r="A128" s="33">
        <f t="shared" si="8"/>
        <v>112</v>
      </c>
      <c r="B128" s="33">
        <f t="shared" si="9"/>
        <v>2136</v>
      </c>
      <c r="C128" s="34">
        <f t="shared" si="10"/>
        <v>0.1147974509577865</v>
      </c>
      <c r="D128" s="34">
        <f t="shared" si="11"/>
        <v>0.17960100000000001</v>
      </c>
    </row>
    <row r="129" spans="1:4">
      <c r="A129" s="33">
        <f t="shared" si="8"/>
        <v>113</v>
      </c>
      <c r="B129" s="33">
        <f t="shared" si="9"/>
        <v>2137</v>
      </c>
      <c r="C129" s="34">
        <f t="shared" si="10"/>
        <v>0.11770940621867997</v>
      </c>
      <c r="D129" s="34">
        <f t="shared" si="11"/>
        <v>0.186193</v>
      </c>
    </row>
    <row r="130" spans="1:4">
      <c r="A130" s="33">
        <f t="shared" si="8"/>
        <v>114</v>
      </c>
      <c r="B130" s="33">
        <f t="shared" si="9"/>
        <v>2138</v>
      </c>
      <c r="C130" s="34">
        <f t="shared" si="10"/>
        <v>0.12060811231416384</v>
      </c>
      <c r="D130" s="34">
        <f t="shared" si="11"/>
        <v>0.19276799999999999</v>
      </c>
    </row>
    <row r="131" spans="1:4">
      <c r="A131" s="33">
        <f t="shared" si="8"/>
        <v>115</v>
      </c>
      <c r="B131" s="33">
        <f t="shared" si="9"/>
        <v>2139</v>
      </c>
      <c r="C131" s="34">
        <f t="shared" si="10"/>
        <v>0.12349293522039737</v>
      </c>
      <c r="D131" s="34">
        <f t="shared" si="11"/>
        <v>0.19933600000000001</v>
      </c>
    </row>
    <row r="132" spans="1:4">
      <c r="A132" s="33">
        <f t="shared" si="8"/>
        <v>116</v>
      </c>
      <c r="B132" s="33">
        <f t="shared" si="9"/>
        <v>2140</v>
      </c>
      <c r="C132" s="34">
        <f t="shared" si="10"/>
        <v>0.12636302264338917</v>
      </c>
      <c r="D132" s="34">
        <f t="shared" si="11"/>
        <v>0.20588999999999999</v>
      </c>
    </row>
    <row r="133" spans="1:4">
      <c r="A133" s="33">
        <f t="shared" si="8"/>
        <v>117</v>
      </c>
      <c r="B133" s="33">
        <f t="shared" si="9"/>
        <v>2141</v>
      </c>
      <c r="C133" s="34">
        <f t="shared" si="10"/>
        <v>0.12921778855789143</v>
      </c>
      <c r="D133" s="34">
        <f t="shared" si="11"/>
        <v>0.212422</v>
      </c>
    </row>
    <row r="134" spans="1:4">
      <c r="A134" s="33">
        <f t="shared" si="8"/>
        <v>118</v>
      </c>
      <c r="B134" s="33">
        <f t="shared" si="9"/>
        <v>2142</v>
      </c>
      <c r="C134" s="34">
        <f t="shared" si="10"/>
        <v>0.13205690043277923</v>
      </c>
      <c r="D134" s="34">
        <f t="shared" si="11"/>
        <v>0.21893499999999999</v>
      </c>
    </row>
    <row r="135" spans="1:4">
      <c r="A135" s="33">
        <f t="shared" si="8"/>
        <v>119</v>
      </c>
      <c r="B135" s="33">
        <f t="shared" si="9"/>
        <v>2143</v>
      </c>
      <c r="C135" s="34">
        <f t="shared" si="10"/>
        <v>0.13487957222637753</v>
      </c>
      <c r="D135" s="34">
        <f t="shared" si="11"/>
        <v>0.225435</v>
      </c>
    </row>
    <row r="136" spans="1:4">
      <c r="A136" s="33">
        <f t="shared" si="8"/>
        <v>120</v>
      </c>
      <c r="B136" s="33">
        <f t="shared" si="9"/>
        <v>2144</v>
      </c>
      <c r="C136" s="34">
        <f t="shared" si="10"/>
        <v>0.13768527546567913</v>
      </c>
      <c r="D136" s="34">
        <f t="shared" si="11"/>
        <v>0.231908</v>
      </c>
    </row>
    <row r="137" spans="1:4">
      <c r="A137" s="33">
        <f t="shared" si="8"/>
        <v>121</v>
      </c>
      <c r="B137" s="33">
        <f t="shared" si="9"/>
        <v>2145</v>
      </c>
      <c r="C137" s="34">
        <f t="shared" si="10"/>
        <v>1</v>
      </c>
      <c r="D137" s="34">
        <f t="shared" si="11"/>
        <v>1</v>
      </c>
    </row>
    <row r="138" spans="1:4">
      <c r="A138" s="33" t="str">
        <f t="shared" si="8"/>
        <v/>
      </c>
      <c r="B138" s="33" t="str">
        <f t="shared" si="9"/>
        <v/>
      </c>
      <c r="C138" s="34" t="str">
        <f t="shared" si="10"/>
        <v/>
      </c>
      <c r="D138" s="34" t="str">
        <f t="shared" si="11"/>
        <v/>
      </c>
    </row>
    <row r="139" spans="1:4">
      <c r="A139" s="33" t="str">
        <f t="shared" si="8"/>
        <v/>
      </c>
      <c r="B139" s="33" t="str">
        <f t="shared" si="9"/>
        <v/>
      </c>
      <c r="C139" s="34" t="str">
        <f t="shared" si="10"/>
        <v/>
      </c>
      <c r="D139" s="34" t="str">
        <f t="shared" si="11"/>
        <v/>
      </c>
    </row>
    <row r="140" spans="1:4">
      <c r="A140" s="33" t="str">
        <f t="shared" si="8"/>
        <v/>
      </c>
      <c r="B140" s="33" t="str">
        <f t="shared" si="9"/>
        <v/>
      </c>
      <c r="C140" s="34" t="str">
        <f t="shared" si="10"/>
        <v/>
      </c>
      <c r="D140" s="34" t="str">
        <f t="shared" si="11"/>
        <v/>
      </c>
    </row>
    <row r="141" spans="1:4">
      <c r="A141" s="33" t="str">
        <f t="shared" si="8"/>
        <v/>
      </c>
      <c r="B141" s="33" t="str">
        <f t="shared" si="9"/>
        <v/>
      </c>
      <c r="C141" s="34" t="str">
        <f t="shared" si="10"/>
        <v/>
      </c>
      <c r="D141" s="34" t="str">
        <f t="shared" si="11"/>
        <v/>
      </c>
    </row>
    <row r="142" spans="1:4">
      <c r="A142" s="33" t="str">
        <f t="shared" si="8"/>
        <v/>
      </c>
      <c r="B142" s="33" t="str">
        <f t="shared" si="9"/>
        <v/>
      </c>
      <c r="C142" s="34" t="str">
        <f t="shared" si="10"/>
        <v/>
      </c>
      <c r="D142" s="34" t="str">
        <f t="shared" si="11"/>
        <v/>
      </c>
    </row>
    <row r="143" spans="1:4">
      <c r="A143" s="33" t="str">
        <f t="shared" si="8"/>
        <v/>
      </c>
      <c r="B143" s="33" t="str">
        <f t="shared" si="9"/>
        <v/>
      </c>
      <c r="C143" s="34" t="str">
        <f t="shared" si="10"/>
        <v/>
      </c>
      <c r="D143" s="34" t="str">
        <f t="shared" si="11"/>
        <v/>
      </c>
    </row>
    <row r="144" spans="1:4">
      <c r="A144" s="33" t="str">
        <f t="shared" si="8"/>
        <v/>
      </c>
      <c r="B144" s="33" t="str">
        <f t="shared" si="9"/>
        <v/>
      </c>
      <c r="C144" s="34" t="str">
        <f t="shared" ref="C144:C156" si="12">IF($A144=121,1,IF($A144&gt;121,"",INDEX(Aggregattafel_1.O,$A144+1,Geschlecht)*EXP(-INDEX(F_1.O,$A144+1,Geschlecht)*($B144-2001))))</f>
        <v/>
      </c>
      <c r="D144" s="34" t="str">
        <f t="shared" ref="D144:D156" si="13">IF($A144=121,1,IF($A144&gt;121,"",IF($A144&gt;121-h_1.O,0,INDEX(Grundtafel_1.O,MAX(0,$A144+h_1.O)+1,Geschlecht))))</f>
        <v/>
      </c>
    </row>
    <row r="145" spans="1:4">
      <c r="A145" s="33" t="str">
        <f t="shared" si="8"/>
        <v/>
      </c>
      <c r="B145" s="33" t="str">
        <f t="shared" si="9"/>
        <v/>
      </c>
      <c r="C145" s="34" t="str">
        <f t="shared" si="12"/>
        <v/>
      </c>
      <c r="D145" s="34" t="str">
        <f t="shared" si="13"/>
        <v/>
      </c>
    </row>
    <row r="146" spans="1:4">
      <c r="A146" s="33" t="str">
        <f t="shared" ref="A146:A156" si="14">IF(AND(A145&lt;121,A145&lt;&gt;""),A145+1,"")</f>
        <v/>
      </c>
      <c r="B146" s="33" t="str">
        <f t="shared" ref="B146:B156" si="15">IF(AND($A145&lt;121,$A145&lt;&gt;""),B145+1,"")</f>
        <v/>
      </c>
      <c r="C146" s="34" t="str">
        <f t="shared" si="12"/>
        <v/>
      </c>
      <c r="D146" s="34" t="str">
        <f t="shared" si="13"/>
        <v/>
      </c>
    </row>
    <row r="147" spans="1:4">
      <c r="A147" s="33" t="str">
        <f t="shared" si="14"/>
        <v/>
      </c>
      <c r="B147" s="33" t="str">
        <f t="shared" si="15"/>
        <v/>
      </c>
      <c r="C147" s="34" t="str">
        <f t="shared" si="12"/>
        <v/>
      </c>
      <c r="D147" s="34" t="str">
        <f t="shared" si="13"/>
        <v/>
      </c>
    </row>
    <row r="148" spans="1:4">
      <c r="A148" s="33" t="str">
        <f t="shared" si="14"/>
        <v/>
      </c>
      <c r="B148" s="33" t="str">
        <f t="shared" si="15"/>
        <v/>
      </c>
      <c r="C148" s="34" t="str">
        <f t="shared" si="12"/>
        <v/>
      </c>
      <c r="D148" s="34" t="str">
        <f t="shared" si="13"/>
        <v/>
      </c>
    </row>
    <row r="149" spans="1:4">
      <c r="A149" s="33" t="str">
        <f t="shared" si="14"/>
        <v/>
      </c>
      <c r="B149" s="33" t="str">
        <f t="shared" si="15"/>
        <v/>
      </c>
      <c r="C149" s="34" t="str">
        <f t="shared" si="12"/>
        <v/>
      </c>
      <c r="D149" s="34" t="str">
        <f t="shared" si="13"/>
        <v/>
      </c>
    </row>
    <row r="150" spans="1:4">
      <c r="A150" s="33" t="str">
        <f t="shared" si="14"/>
        <v/>
      </c>
      <c r="B150" s="33" t="str">
        <f t="shared" si="15"/>
        <v/>
      </c>
      <c r="C150" s="34" t="str">
        <f t="shared" si="12"/>
        <v/>
      </c>
      <c r="D150" s="34" t="str">
        <f t="shared" si="13"/>
        <v/>
      </c>
    </row>
    <row r="151" spans="1:4">
      <c r="A151" s="33" t="str">
        <f t="shared" si="14"/>
        <v/>
      </c>
      <c r="B151" s="33" t="str">
        <f t="shared" si="15"/>
        <v/>
      </c>
      <c r="C151" s="34" t="str">
        <f t="shared" si="12"/>
        <v/>
      </c>
      <c r="D151" s="34" t="str">
        <f t="shared" si="13"/>
        <v/>
      </c>
    </row>
    <row r="152" spans="1:4">
      <c r="A152" s="33" t="str">
        <f t="shared" si="14"/>
        <v/>
      </c>
      <c r="B152" s="33" t="str">
        <f t="shared" si="15"/>
        <v/>
      </c>
      <c r="C152" s="34" t="str">
        <f t="shared" si="12"/>
        <v/>
      </c>
      <c r="D152" s="34" t="str">
        <f t="shared" si="13"/>
        <v/>
      </c>
    </row>
    <row r="153" spans="1:4">
      <c r="A153" s="33" t="str">
        <f t="shared" si="14"/>
        <v/>
      </c>
      <c r="B153" s="33" t="str">
        <f t="shared" si="15"/>
        <v/>
      </c>
      <c r="C153" s="34" t="str">
        <f t="shared" si="12"/>
        <v/>
      </c>
      <c r="D153" s="34" t="str">
        <f t="shared" si="13"/>
        <v/>
      </c>
    </row>
    <row r="154" spans="1:4">
      <c r="A154" s="33" t="str">
        <f t="shared" si="14"/>
        <v/>
      </c>
      <c r="B154" s="33" t="str">
        <f t="shared" si="15"/>
        <v/>
      </c>
      <c r="C154" s="34" t="str">
        <f t="shared" si="12"/>
        <v/>
      </c>
      <c r="D154" s="34" t="str">
        <f t="shared" si="13"/>
        <v/>
      </c>
    </row>
    <row r="155" spans="1:4">
      <c r="A155" s="33" t="str">
        <f t="shared" si="14"/>
        <v/>
      </c>
      <c r="B155" s="33" t="str">
        <f t="shared" si="15"/>
        <v/>
      </c>
      <c r="C155" s="34" t="str">
        <f t="shared" si="12"/>
        <v/>
      </c>
      <c r="D155" s="34" t="str">
        <f t="shared" si="13"/>
        <v/>
      </c>
    </row>
    <row r="156" spans="1:4">
      <c r="A156" s="33" t="str">
        <f t="shared" si="14"/>
        <v/>
      </c>
      <c r="B156" s="33" t="str">
        <f t="shared" si="15"/>
        <v/>
      </c>
      <c r="C156" s="34" t="str">
        <f t="shared" si="12"/>
        <v/>
      </c>
      <c r="D156" s="34" t="str">
        <f t="shared" si="13"/>
        <v/>
      </c>
    </row>
    <row r="157" spans="1:4">
      <c r="C157" s="3"/>
      <c r="D157" s="3"/>
    </row>
    <row r="158" spans="1:4">
      <c r="C158" s="3"/>
      <c r="D158" s="3"/>
    </row>
    <row r="159" spans="1:4">
      <c r="C159" s="3"/>
      <c r="D159" s="3"/>
    </row>
    <row r="160" spans="1:4">
      <c r="C160" s="3"/>
      <c r="D160" s="3"/>
    </row>
    <row r="161" spans="3:4">
      <c r="C161" s="3"/>
      <c r="D161" s="3"/>
    </row>
    <row r="162" spans="3:4">
      <c r="C162" s="3"/>
      <c r="D162" s="3"/>
    </row>
    <row r="163" spans="3:4">
      <c r="C163" s="3"/>
      <c r="D163" s="3"/>
    </row>
    <row r="164" spans="3:4">
      <c r="C164" s="3"/>
      <c r="D164" s="3"/>
    </row>
    <row r="165" spans="3:4">
      <c r="C165" s="3"/>
      <c r="D165" s="3"/>
    </row>
    <row r="166" spans="3:4">
      <c r="C166" s="3"/>
      <c r="D166" s="3"/>
    </row>
    <row r="167" spans="3:4">
      <c r="C167" s="3"/>
      <c r="D167" s="3"/>
    </row>
    <row r="168" spans="3:4">
      <c r="C168" s="3"/>
      <c r="D168" s="3"/>
    </row>
    <row r="169" spans="3:4">
      <c r="C169" s="3"/>
      <c r="D169" s="3"/>
    </row>
    <row r="170" spans="3:4">
      <c r="C170" s="3"/>
      <c r="D170" s="3"/>
    </row>
    <row r="171" spans="3:4">
      <c r="C171" s="3"/>
      <c r="D171" s="3"/>
    </row>
    <row r="172" spans="3:4">
      <c r="C172" s="3"/>
      <c r="D172" s="3"/>
    </row>
    <row r="173" spans="3:4">
      <c r="C173" s="3"/>
      <c r="D173" s="3"/>
    </row>
    <row r="174" spans="3:4">
      <c r="C174" s="3"/>
      <c r="D174" s="3"/>
    </row>
    <row r="175" spans="3:4">
      <c r="C175" s="3"/>
      <c r="D175" s="3"/>
    </row>
    <row r="176" spans="3:4">
      <c r="C176" s="3"/>
      <c r="D176" s="3"/>
    </row>
    <row r="177" spans="3:4">
      <c r="C177" s="3"/>
      <c r="D177" s="3"/>
    </row>
    <row r="178" spans="3:4">
      <c r="C178" s="3"/>
      <c r="D178" s="3"/>
    </row>
    <row r="179" spans="3:4">
      <c r="C179" s="3"/>
      <c r="D179" s="3"/>
    </row>
    <row r="180" spans="3:4">
      <c r="C180" s="3"/>
      <c r="D180" s="3"/>
    </row>
    <row r="181" spans="3:4">
      <c r="C181" s="3"/>
      <c r="D181" s="3"/>
    </row>
    <row r="182" spans="3:4">
      <c r="C182" s="3"/>
      <c r="D182" s="3"/>
    </row>
    <row r="183" spans="3:4">
      <c r="C183" s="3"/>
      <c r="D183" s="3"/>
    </row>
    <row r="184" spans="3:4">
      <c r="C184" s="3"/>
      <c r="D184" s="3"/>
    </row>
    <row r="185" spans="3:4">
      <c r="C185" s="3"/>
      <c r="D185" s="3"/>
    </row>
    <row r="186" spans="3:4">
      <c r="C186" s="3"/>
      <c r="D186" s="3"/>
    </row>
    <row r="187" spans="3:4">
      <c r="C187" s="3"/>
      <c r="D187" s="3"/>
    </row>
    <row r="188" spans="3:4">
      <c r="C188" s="3"/>
      <c r="D188" s="3"/>
    </row>
    <row r="189" spans="3:4">
      <c r="C189" s="3"/>
      <c r="D189" s="3"/>
    </row>
    <row r="190" spans="3:4">
      <c r="C190" s="3"/>
      <c r="D190" s="3"/>
    </row>
    <row r="191" spans="3:4">
      <c r="C191" s="3"/>
      <c r="D191" s="3"/>
    </row>
    <row r="192" spans="3:4">
      <c r="C192" s="3"/>
      <c r="D192" s="3"/>
    </row>
    <row r="193" spans="3:4">
      <c r="C193" s="3"/>
      <c r="D193" s="3"/>
    </row>
    <row r="194" spans="3:4">
      <c r="C194" s="3"/>
      <c r="D194" s="3"/>
    </row>
    <row r="195" spans="3:4">
      <c r="C195" s="3"/>
      <c r="D195" s="3"/>
    </row>
    <row r="196" spans="3:4">
      <c r="C196" s="3"/>
      <c r="D196" s="3"/>
    </row>
    <row r="197" spans="3:4">
      <c r="C197" s="3"/>
      <c r="D197" s="3"/>
    </row>
    <row r="198" spans="3:4">
      <c r="C198" s="3"/>
      <c r="D198" s="3"/>
    </row>
    <row r="199" spans="3:4">
      <c r="C199" s="3"/>
      <c r="D199" s="3"/>
    </row>
    <row r="200" spans="3:4">
      <c r="C200" s="3"/>
      <c r="D200" s="3"/>
    </row>
    <row r="201" spans="3:4">
      <c r="C201" s="3"/>
      <c r="D201" s="3"/>
    </row>
    <row r="202" spans="3:4">
      <c r="C202" s="3"/>
      <c r="D202" s="3"/>
    </row>
    <row r="203" spans="3:4">
      <c r="C203" s="3"/>
      <c r="D203" s="3"/>
    </row>
    <row r="204" spans="3:4">
      <c r="C204" s="3"/>
      <c r="D204" s="3"/>
    </row>
    <row r="205" spans="3:4">
      <c r="C205" s="3"/>
      <c r="D205" s="3"/>
    </row>
    <row r="206" spans="3:4">
      <c r="C206" s="3"/>
      <c r="D206" s="3"/>
    </row>
    <row r="207" spans="3:4">
      <c r="C207" s="3"/>
      <c r="D207" s="3"/>
    </row>
    <row r="208" spans="3:4">
      <c r="C208" s="3"/>
      <c r="D208" s="3"/>
    </row>
    <row r="209" spans="3:4">
      <c r="C209" s="3"/>
      <c r="D209" s="3"/>
    </row>
    <row r="210" spans="3:4">
      <c r="C210" s="3"/>
      <c r="D210" s="3"/>
    </row>
    <row r="211" spans="3:4">
      <c r="C211" s="3"/>
      <c r="D211" s="3"/>
    </row>
    <row r="212" spans="3:4">
      <c r="C212" s="3"/>
      <c r="D212" s="3"/>
    </row>
    <row r="213" spans="3:4">
      <c r="C213" s="3"/>
      <c r="D213" s="3"/>
    </row>
    <row r="214" spans="3:4">
      <c r="C214" s="3"/>
      <c r="D214" s="3"/>
    </row>
    <row r="215" spans="3:4">
      <c r="C215" s="3"/>
      <c r="D215" s="3"/>
    </row>
    <row r="216" spans="3:4">
      <c r="C216" s="3"/>
      <c r="D216" s="3"/>
    </row>
    <row r="217" spans="3:4">
      <c r="C217" s="3"/>
      <c r="D217" s="3"/>
    </row>
    <row r="218" spans="3:4">
      <c r="C218" s="3"/>
      <c r="D218" s="3"/>
    </row>
    <row r="219" spans="3:4">
      <c r="C219" s="3"/>
      <c r="D219" s="3"/>
    </row>
    <row r="220" spans="3:4">
      <c r="C220" s="3"/>
      <c r="D220" s="3"/>
    </row>
    <row r="221" spans="3:4">
      <c r="C221" s="3"/>
      <c r="D221" s="3"/>
    </row>
    <row r="222" spans="3:4">
      <c r="C222" s="3"/>
      <c r="D222" s="3"/>
    </row>
    <row r="223" spans="3:4">
      <c r="C223" s="3"/>
      <c r="D223" s="3"/>
    </row>
    <row r="224" spans="3:4">
      <c r="C224" s="3"/>
      <c r="D224" s="3"/>
    </row>
    <row r="225" spans="3:4">
      <c r="C225" s="3"/>
      <c r="D225" s="3"/>
    </row>
    <row r="226" spans="3:4">
      <c r="C226" s="3"/>
      <c r="D226" s="3"/>
    </row>
    <row r="227" spans="3:4">
      <c r="C227" s="3"/>
      <c r="D227" s="3"/>
    </row>
    <row r="228" spans="3:4">
      <c r="C228" s="3"/>
      <c r="D228" s="3"/>
    </row>
    <row r="229" spans="3:4">
      <c r="C229" s="3"/>
      <c r="D229" s="3"/>
    </row>
    <row r="230" spans="3:4">
      <c r="C230" s="3"/>
      <c r="D230" s="3"/>
    </row>
    <row r="231" spans="3:4">
      <c r="C231" s="3"/>
      <c r="D231" s="3"/>
    </row>
    <row r="232" spans="3:4">
      <c r="C232" s="3"/>
      <c r="D232" s="3"/>
    </row>
    <row r="233" spans="3:4">
      <c r="C233" s="3"/>
      <c r="D233" s="3"/>
    </row>
    <row r="234" spans="3:4">
      <c r="C234" s="3"/>
      <c r="D234" s="3"/>
    </row>
    <row r="235" spans="3:4">
      <c r="C235" s="3"/>
      <c r="D235" s="3"/>
    </row>
    <row r="236" spans="3:4">
      <c r="C236" s="3"/>
      <c r="D236" s="3"/>
    </row>
    <row r="237" spans="3:4">
      <c r="C237" s="3"/>
      <c r="D237" s="3"/>
    </row>
    <row r="238" spans="3:4">
      <c r="C238" s="3"/>
      <c r="D238" s="3"/>
    </row>
    <row r="239" spans="3:4">
      <c r="C239" s="3"/>
      <c r="D239" s="3"/>
    </row>
    <row r="240" spans="3:4">
      <c r="C240" s="3"/>
      <c r="D240" s="3"/>
    </row>
    <row r="241" spans="3:4">
      <c r="C241" s="3"/>
      <c r="D241" s="3"/>
    </row>
    <row r="242" spans="3:4">
      <c r="C242" s="3"/>
      <c r="D242" s="3"/>
    </row>
    <row r="243" spans="3:4">
      <c r="C243" s="3"/>
      <c r="D243" s="3"/>
    </row>
    <row r="244" spans="3:4">
      <c r="C244" s="3"/>
      <c r="D244" s="3"/>
    </row>
    <row r="245" spans="3:4">
      <c r="C245" s="3"/>
      <c r="D245" s="3"/>
    </row>
    <row r="246" spans="3:4">
      <c r="C246" s="3"/>
      <c r="D246" s="3"/>
    </row>
    <row r="247" spans="3:4">
      <c r="C247" s="3"/>
      <c r="D247" s="3"/>
    </row>
    <row r="248" spans="3:4">
      <c r="C248" s="3"/>
      <c r="D248" s="3"/>
    </row>
    <row r="249" spans="3:4">
      <c r="C249" s="3"/>
      <c r="D249" s="3"/>
    </row>
    <row r="250" spans="3:4">
      <c r="C250" s="3"/>
      <c r="D250" s="3"/>
    </row>
    <row r="251" spans="3:4">
      <c r="C251" s="3"/>
      <c r="D251" s="3"/>
    </row>
    <row r="252" spans="3:4">
      <c r="C252" s="3"/>
      <c r="D252" s="3"/>
    </row>
    <row r="253" spans="3:4">
      <c r="C253" s="3"/>
      <c r="D253" s="3"/>
    </row>
    <row r="254" spans="3:4">
      <c r="C254" s="3"/>
      <c r="D254" s="3"/>
    </row>
    <row r="255" spans="3:4">
      <c r="C255" s="3"/>
      <c r="D255" s="3"/>
    </row>
    <row r="256" spans="3:4">
      <c r="C256" s="3"/>
      <c r="D256" s="3"/>
    </row>
    <row r="257" spans="3:4">
      <c r="C257" s="3"/>
      <c r="D257" s="3"/>
    </row>
    <row r="258" spans="3:4">
      <c r="C258" s="3"/>
      <c r="D258" s="3"/>
    </row>
    <row r="259" spans="3:4">
      <c r="C259" s="3"/>
      <c r="D259" s="3"/>
    </row>
    <row r="260" spans="3:4">
      <c r="C260" s="3"/>
      <c r="D260" s="3"/>
    </row>
    <row r="261" spans="3:4">
      <c r="C261" s="3"/>
      <c r="D261" s="3"/>
    </row>
    <row r="262" spans="3:4">
      <c r="C262" s="3"/>
      <c r="D262" s="3"/>
    </row>
    <row r="263" spans="3:4">
      <c r="C263" s="3"/>
      <c r="D263" s="3"/>
    </row>
    <row r="264" spans="3:4">
      <c r="C264" s="3"/>
      <c r="D264" s="3"/>
    </row>
    <row r="265" spans="3:4">
      <c r="C265" s="3"/>
      <c r="D265" s="3"/>
    </row>
    <row r="266" spans="3:4">
      <c r="C266" s="3"/>
      <c r="D266" s="3"/>
    </row>
    <row r="267" spans="3:4">
      <c r="C267" s="3"/>
      <c r="D267" s="3"/>
    </row>
    <row r="268" spans="3:4">
      <c r="C268" s="3"/>
      <c r="D268" s="3"/>
    </row>
    <row r="269" spans="3:4">
      <c r="C269" s="3"/>
      <c r="D269" s="3"/>
    </row>
    <row r="270" spans="3:4">
      <c r="C270" s="3"/>
      <c r="D270" s="3"/>
    </row>
    <row r="271" spans="3:4">
      <c r="C271" s="3"/>
      <c r="D271" s="3"/>
    </row>
    <row r="272" spans="3:4">
      <c r="C272" s="3"/>
      <c r="D272" s="3"/>
    </row>
    <row r="273" spans="3:4">
      <c r="C273" s="3"/>
      <c r="D273" s="3"/>
    </row>
    <row r="274" spans="3:4">
      <c r="C274" s="3"/>
      <c r="D274" s="3"/>
    </row>
    <row r="275" spans="3:4">
      <c r="C275" s="3"/>
      <c r="D275" s="3"/>
    </row>
    <row r="276" spans="3:4">
      <c r="C276" s="3"/>
      <c r="D276" s="3"/>
    </row>
    <row r="277" spans="3:4">
      <c r="C277" s="3"/>
      <c r="D277" s="3"/>
    </row>
    <row r="278" spans="3:4">
      <c r="C278" s="3"/>
      <c r="D278" s="3"/>
    </row>
    <row r="279" spans="3:4">
      <c r="C279" s="3"/>
      <c r="D279" s="3"/>
    </row>
    <row r="280" spans="3:4">
      <c r="C280" s="3"/>
      <c r="D280" s="3"/>
    </row>
    <row r="281" spans="3:4">
      <c r="C281" s="3"/>
      <c r="D281" s="3"/>
    </row>
    <row r="282" spans="3:4">
      <c r="C282" s="3"/>
      <c r="D282" s="3"/>
    </row>
    <row r="283" spans="3:4">
      <c r="C283" s="3"/>
      <c r="D283" s="3"/>
    </row>
    <row r="284" spans="3:4">
      <c r="C284" s="3"/>
      <c r="D284" s="3"/>
    </row>
    <row r="285" spans="3:4">
      <c r="C285" s="3"/>
      <c r="D285" s="3"/>
    </row>
    <row r="286" spans="3:4">
      <c r="C286" s="3"/>
      <c r="D286" s="3"/>
    </row>
    <row r="287" spans="3:4">
      <c r="C287" s="3"/>
      <c r="D287" s="3"/>
    </row>
    <row r="288" spans="3:4">
      <c r="C288" s="3"/>
      <c r="D288" s="3"/>
    </row>
    <row r="289" spans="3:4">
      <c r="C289" s="3"/>
      <c r="D289" s="3"/>
    </row>
    <row r="290" spans="3:4">
      <c r="C290" s="3"/>
      <c r="D290" s="3"/>
    </row>
    <row r="291" spans="3:4">
      <c r="C291" s="3"/>
      <c r="D291" s="3"/>
    </row>
    <row r="292" spans="3:4">
      <c r="C292" s="3"/>
      <c r="D292" s="3"/>
    </row>
    <row r="293" spans="3:4">
      <c r="C293" s="3"/>
      <c r="D293" s="3"/>
    </row>
    <row r="294" spans="3:4">
      <c r="C294" s="3"/>
      <c r="D294" s="3"/>
    </row>
    <row r="295" spans="3:4">
      <c r="C295" s="3"/>
      <c r="D295" s="3"/>
    </row>
    <row r="296" spans="3:4">
      <c r="C296" s="3"/>
      <c r="D296" s="3"/>
    </row>
    <row r="297" spans="3:4">
      <c r="C297" s="3"/>
      <c r="D297" s="3"/>
    </row>
    <row r="298" spans="3:4">
      <c r="C298" s="3"/>
      <c r="D298" s="3"/>
    </row>
    <row r="299" spans="3:4">
      <c r="C299" s="3"/>
      <c r="D299" s="3"/>
    </row>
    <row r="300" spans="3:4">
      <c r="C300" s="3"/>
      <c r="D300" s="3"/>
    </row>
    <row r="301" spans="3:4">
      <c r="C301" s="3"/>
      <c r="D301" s="3"/>
    </row>
    <row r="302" spans="3:4">
      <c r="C302" s="3"/>
      <c r="D302" s="3"/>
    </row>
    <row r="303" spans="3:4">
      <c r="C303" s="3"/>
      <c r="D303" s="3"/>
    </row>
    <row r="304" spans="3:4">
      <c r="C304" s="3"/>
      <c r="D304" s="3"/>
    </row>
    <row r="305" spans="3:4">
      <c r="C305" s="3"/>
      <c r="D305" s="3"/>
    </row>
    <row r="306" spans="3:4">
      <c r="C306" s="3"/>
      <c r="D306" s="3"/>
    </row>
    <row r="307" spans="3:4">
      <c r="C307" s="3"/>
      <c r="D307" s="3"/>
    </row>
    <row r="308" spans="3:4">
      <c r="C308" s="3"/>
      <c r="D308" s="3"/>
    </row>
    <row r="309" spans="3:4">
      <c r="C309" s="3"/>
      <c r="D309" s="3"/>
    </row>
    <row r="310" spans="3:4">
      <c r="C310" s="3"/>
      <c r="D310" s="3"/>
    </row>
    <row r="311" spans="3:4">
      <c r="C311" s="3"/>
      <c r="D311" s="3"/>
    </row>
    <row r="312" spans="3:4">
      <c r="C312" s="3"/>
      <c r="D312" s="3"/>
    </row>
    <row r="313" spans="3:4">
      <c r="C313" s="3"/>
      <c r="D313" s="3"/>
    </row>
    <row r="314" spans="3:4">
      <c r="C314" s="3"/>
      <c r="D314" s="3"/>
    </row>
    <row r="315" spans="3:4">
      <c r="C315" s="3"/>
      <c r="D315" s="3"/>
    </row>
    <row r="316" spans="3:4">
      <c r="C316" s="3"/>
      <c r="D316" s="3"/>
    </row>
    <row r="317" spans="3:4">
      <c r="C317" s="3"/>
      <c r="D317" s="3"/>
    </row>
    <row r="318" spans="3:4">
      <c r="C318" s="3"/>
      <c r="D318" s="3"/>
    </row>
    <row r="319" spans="3:4">
      <c r="C319" s="3"/>
      <c r="D319" s="3"/>
    </row>
    <row r="320" spans="3:4">
      <c r="C320" s="3"/>
      <c r="D320" s="3"/>
    </row>
    <row r="321" spans="3:4">
      <c r="C321" s="3"/>
      <c r="D321" s="3"/>
    </row>
    <row r="322" spans="3:4">
      <c r="C322" s="3"/>
      <c r="D322" s="3"/>
    </row>
    <row r="323" spans="3:4">
      <c r="C323" s="3"/>
      <c r="D323" s="3"/>
    </row>
    <row r="324" spans="3:4">
      <c r="C324" s="3"/>
      <c r="D324" s="3"/>
    </row>
    <row r="325" spans="3:4">
      <c r="C325" s="3"/>
      <c r="D325" s="3"/>
    </row>
    <row r="326" spans="3:4">
      <c r="C326" s="3"/>
      <c r="D326" s="3"/>
    </row>
    <row r="327" spans="3:4">
      <c r="C327" s="3"/>
      <c r="D327" s="3"/>
    </row>
    <row r="328" spans="3:4">
      <c r="C328" s="3"/>
      <c r="D328" s="3"/>
    </row>
    <row r="329" spans="3:4">
      <c r="C329" s="3"/>
      <c r="D329" s="3"/>
    </row>
    <row r="330" spans="3:4">
      <c r="C330" s="3"/>
      <c r="D330" s="3"/>
    </row>
    <row r="331" spans="3:4">
      <c r="C331" s="3"/>
      <c r="D331" s="3"/>
    </row>
    <row r="332" spans="3:4">
      <c r="C332" s="3"/>
      <c r="D332" s="3"/>
    </row>
    <row r="333" spans="3:4">
      <c r="C333" s="3"/>
      <c r="D333" s="3"/>
    </row>
    <row r="334" spans="3:4">
      <c r="C334" s="3"/>
      <c r="D334" s="3"/>
    </row>
    <row r="335" spans="3:4">
      <c r="C335" s="3"/>
      <c r="D335" s="3"/>
    </row>
    <row r="336" spans="3:4">
      <c r="C336" s="3"/>
      <c r="D336" s="3"/>
    </row>
    <row r="337" spans="3:4">
      <c r="C337" s="3"/>
      <c r="D337" s="3"/>
    </row>
    <row r="338" spans="3:4">
      <c r="C338" s="3"/>
      <c r="D338" s="3"/>
    </row>
    <row r="339" spans="3:4">
      <c r="C339" s="3"/>
      <c r="D339" s="3"/>
    </row>
    <row r="340" spans="3:4">
      <c r="C340" s="3"/>
      <c r="D340" s="3"/>
    </row>
    <row r="341" spans="3:4">
      <c r="C341" s="3"/>
      <c r="D341" s="3"/>
    </row>
    <row r="342" spans="3:4">
      <c r="C342" s="3"/>
      <c r="D342" s="3"/>
    </row>
    <row r="343" spans="3:4">
      <c r="C343" s="3"/>
      <c r="D343" s="3"/>
    </row>
    <row r="344" spans="3:4">
      <c r="C344" s="3"/>
      <c r="D344" s="3"/>
    </row>
    <row r="345" spans="3:4">
      <c r="C345" s="3"/>
      <c r="D345" s="3"/>
    </row>
    <row r="346" spans="3:4">
      <c r="C346" s="3"/>
      <c r="D346" s="3"/>
    </row>
    <row r="347" spans="3:4">
      <c r="C347" s="3"/>
      <c r="D347" s="3"/>
    </row>
    <row r="348" spans="3:4">
      <c r="C348" s="3"/>
      <c r="D348" s="3"/>
    </row>
    <row r="349" spans="3:4">
      <c r="C349" s="3"/>
      <c r="D349" s="3"/>
    </row>
    <row r="350" spans="3:4">
      <c r="C350" s="3"/>
      <c r="D350" s="3"/>
    </row>
    <row r="351" spans="3:4">
      <c r="C351" s="3"/>
      <c r="D351" s="3"/>
    </row>
    <row r="352" spans="3:4">
      <c r="C352" s="3"/>
      <c r="D352" s="3"/>
    </row>
    <row r="353" spans="3:4">
      <c r="C353" s="3"/>
      <c r="D353" s="3"/>
    </row>
    <row r="354" spans="3:4">
      <c r="C354" s="3"/>
      <c r="D354" s="3"/>
    </row>
    <row r="355" spans="3:4">
      <c r="C355" s="3"/>
      <c r="D355" s="3"/>
    </row>
    <row r="356" spans="3:4">
      <c r="C356" s="3"/>
      <c r="D356" s="3"/>
    </row>
    <row r="357" spans="3:4">
      <c r="C357" s="3"/>
      <c r="D357" s="3"/>
    </row>
    <row r="358" spans="3:4">
      <c r="C358" s="3"/>
      <c r="D358" s="3"/>
    </row>
    <row r="359" spans="3:4">
      <c r="C359" s="3"/>
      <c r="D359" s="3"/>
    </row>
    <row r="360" spans="3:4">
      <c r="C360" s="3"/>
      <c r="D360" s="3"/>
    </row>
    <row r="361" spans="3:4">
      <c r="C361" s="3"/>
      <c r="D361" s="3"/>
    </row>
    <row r="362" spans="3:4">
      <c r="C362" s="3"/>
      <c r="D362" s="3"/>
    </row>
    <row r="363" spans="3:4">
      <c r="C363" s="3"/>
      <c r="D363" s="3"/>
    </row>
    <row r="364" spans="3:4">
      <c r="C364" s="3"/>
      <c r="D364" s="3"/>
    </row>
    <row r="365" spans="3:4">
      <c r="C365" s="3"/>
      <c r="D365" s="3"/>
    </row>
    <row r="366" spans="3:4">
      <c r="C366" s="3"/>
      <c r="D366" s="3"/>
    </row>
    <row r="367" spans="3:4">
      <c r="C367" s="3"/>
      <c r="D367" s="3"/>
    </row>
    <row r="368" spans="3:4">
      <c r="C368" s="3"/>
      <c r="D368" s="3"/>
    </row>
    <row r="369" spans="3:4">
      <c r="C369" s="3"/>
      <c r="D369" s="3"/>
    </row>
    <row r="370" spans="3:4">
      <c r="C370" s="3"/>
      <c r="D370" s="3"/>
    </row>
    <row r="371" spans="3:4">
      <c r="C371" s="3"/>
      <c r="D371" s="3"/>
    </row>
    <row r="372" spans="3:4">
      <c r="C372" s="3"/>
      <c r="D372" s="3"/>
    </row>
    <row r="373" spans="3:4">
      <c r="C373" s="3"/>
      <c r="D373" s="3"/>
    </row>
    <row r="374" spans="3:4">
      <c r="C374" s="3"/>
      <c r="D374" s="3"/>
    </row>
    <row r="375" spans="3:4">
      <c r="C375" s="3"/>
      <c r="D375" s="3"/>
    </row>
    <row r="376" spans="3:4">
      <c r="C376" s="3"/>
      <c r="D376" s="3"/>
    </row>
    <row r="377" spans="3:4">
      <c r="C377" s="3"/>
      <c r="D377" s="3"/>
    </row>
    <row r="378" spans="3:4">
      <c r="C378" s="3"/>
      <c r="D378" s="3"/>
    </row>
    <row r="379" spans="3:4">
      <c r="C379" s="3"/>
      <c r="D379" s="3"/>
    </row>
    <row r="380" spans="3:4">
      <c r="C380" s="3"/>
      <c r="D380" s="3"/>
    </row>
    <row r="381" spans="3:4">
      <c r="C381" s="3"/>
      <c r="D381" s="3"/>
    </row>
    <row r="382" spans="3:4">
      <c r="C382" s="3"/>
      <c r="D382" s="3"/>
    </row>
    <row r="383" spans="3:4">
      <c r="C383" s="3"/>
      <c r="D383" s="3"/>
    </row>
    <row r="384" spans="3:4">
      <c r="C384" s="3"/>
      <c r="D384" s="3"/>
    </row>
    <row r="385" spans="3:4">
      <c r="C385" s="3"/>
      <c r="D385" s="3"/>
    </row>
    <row r="386" spans="3:4">
      <c r="C386" s="3"/>
      <c r="D386" s="3"/>
    </row>
    <row r="387" spans="3:4">
      <c r="C387" s="3"/>
      <c r="D387" s="3"/>
    </row>
    <row r="388" spans="3:4">
      <c r="C388" s="3"/>
      <c r="D388" s="3"/>
    </row>
    <row r="389" spans="3:4">
      <c r="C389" s="3"/>
      <c r="D389" s="3"/>
    </row>
    <row r="390" spans="3:4">
      <c r="C390" s="3"/>
      <c r="D390" s="3"/>
    </row>
    <row r="391" spans="3:4">
      <c r="C391" s="3"/>
      <c r="D391" s="3"/>
    </row>
    <row r="392" spans="3:4">
      <c r="C392" s="3"/>
      <c r="D392" s="3"/>
    </row>
    <row r="393" spans="3:4">
      <c r="C393" s="3"/>
      <c r="D393" s="3"/>
    </row>
    <row r="394" spans="3:4">
      <c r="C394" s="3"/>
      <c r="D394" s="3"/>
    </row>
    <row r="395" spans="3:4">
      <c r="C395" s="3"/>
      <c r="D395" s="3"/>
    </row>
    <row r="396" spans="3:4">
      <c r="C396" s="3"/>
      <c r="D396" s="3"/>
    </row>
    <row r="397" spans="3:4">
      <c r="C397" s="3"/>
      <c r="D397" s="3"/>
    </row>
    <row r="398" spans="3:4">
      <c r="C398" s="3"/>
      <c r="D398" s="3"/>
    </row>
    <row r="399" spans="3:4">
      <c r="C399" s="3"/>
      <c r="D399" s="3"/>
    </row>
    <row r="400" spans="3:4">
      <c r="C400" s="3"/>
      <c r="D400" s="3"/>
    </row>
    <row r="401" spans="3:4">
      <c r="C401" s="3"/>
      <c r="D401" s="3"/>
    </row>
    <row r="402" spans="3:4">
      <c r="C402" s="3"/>
      <c r="D402" s="3"/>
    </row>
    <row r="403" spans="3:4">
      <c r="C403" s="3"/>
      <c r="D403" s="3"/>
    </row>
    <row r="404" spans="3:4">
      <c r="C404" s="3"/>
      <c r="D404" s="3"/>
    </row>
    <row r="405" spans="3:4">
      <c r="C405" s="3"/>
      <c r="D405" s="3"/>
    </row>
    <row r="406" spans="3:4">
      <c r="C406" s="3"/>
      <c r="D406" s="3"/>
    </row>
    <row r="407" spans="3:4">
      <c r="C407" s="3"/>
      <c r="D407" s="3"/>
    </row>
    <row r="408" spans="3:4">
      <c r="C408" s="3"/>
      <c r="D408" s="3"/>
    </row>
    <row r="409" spans="3:4">
      <c r="C409" s="3"/>
      <c r="D409" s="3"/>
    </row>
    <row r="410" spans="3:4">
      <c r="C410" s="3"/>
      <c r="D410" s="3"/>
    </row>
    <row r="411" spans="3:4">
      <c r="C411" s="3"/>
      <c r="D411" s="3"/>
    </row>
    <row r="412" spans="3:4">
      <c r="C412" s="3"/>
      <c r="D412" s="3"/>
    </row>
    <row r="413" spans="3:4">
      <c r="C413" s="3"/>
      <c r="D413" s="3"/>
    </row>
    <row r="414" spans="3:4">
      <c r="C414" s="3"/>
      <c r="D414" s="3"/>
    </row>
    <row r="415" spans="3:4">
      <c r="C415" s="3"/>
      <c r="D415" s="3"/>
    </row>
    <row r="416" spans="3:4">
      <c r="C416" s="3"/>
      <c r="D416" s="3"/>
    </row>
    <row r="417" spans="3:4">
      <c r="C417" s="3"/>
      <c r="D417" s="3"/>
    </row>
    <row r="418" spans="3:4">
      <c r="C418" s="3"/>
      <c r="D418" s="3"/>
    </row>
    <row r="419" spans="3:4">
      <c r="C419" s="3"/>
      <c r="D419" s="3"/>
    </row>
    <row r="420" spans="3:4">
      <c r="C420" s="3"/>
      <c r="D420" s="3"/>
    </row>
    <row r="421" spans="3:4">
      <c r="C421" s="3"/>
      <c r="D421" s="3"/>
    </row>
    <row r="422" spans="3:4">
      <c r="C422" s="3"/>
      <c r="D422" s="3"/>
    </row>
    <row r="423" spans="3:4">
      <c r="C423" s="3"/>
      <c r="D423" s="3"/>
    </row>
    <row r="424" spans="3:4">
      <c r="C424" s="3"/>
      <c r="D424" s="3"/>
    </row>
    <row r="425" spans="3:4">
      <c r="C425" s="3"/>
      <c r="D425" s="3"/>
    </row>
    <row r="426" spans="3:4">
      <c r="C426" s="3"/>
      <c r="D426" s="3"/>
    </row>
    <row r="427" spans="3:4">
      <c r="C427" s="3"/>
      <c r="D427" s="3"/>
    </row>
    <row r="428" spans="3:4">
      <c r="C428" s="3"/>
      <c r="D428" s="3"/>
    </row>
    <row r="429" spans="3:4">
      <c r="C429" s="3"/>
      <c r="D429" s="3"/>
    </row>
    <row r="430" spans="3:4">
      <c r="C430" s="3"/>
      <c r="D430" s="3"/>
    </row>
    <row r="431" spans="3:4">
      <c r="C431" s="3"/>
      <c r="D431" s="3"/>
    </row>
    <row r="432" spans="3:4">
      <c r="C432" s="3"/>
      <c r="D432" s="3"/>
    </row>
    <row r="433" spans="3:4">
      <c r="C433" s="3"/>
      <c r="D433" s="3"/>
    </row>
    <row r="434" spans="3:4">
      <c r="C434" s="3"/>
      <c r="D434" s="3"/>
    </row>
    <row r="435" spans="3:4">
      <c r="C435" s="3"/>
      <c r="D435" s="3"/>
    </row>
    <row r="436" spans="3:4">
      <c r="C436" s="3"/>
      <c r="D436" s="3"/>
    </row>
    <row r="437" spans="3:4">
      <c r="C437" s="3"/>
      <c r="D437" s="3"/>
    </row>
    <row r="438" spans="3:4">
      <c r="C438" s="3"/>
      <c r="D438" s="3"/>
    </row>
    <row r="439" spans="3:4">
      <c r="C439" s="3"/>
      <c r="D439" s="3"/>
    </row>
    <row r="440" spans="3:4">
      <c r="C440" s="3"/>
      <c r="D440" s="3"/>
    </row>
    <row r="441" spans="3:4">
      <c r="C441" s="3"/>
      <c r="D441" s="3"/>
    </row>
    <row r="442" spans="3:4">
      <c r="C442" s="3"/>
      <c r="D442" s="3"/>
    </row>
    <row r="443" spans="3:4">
      <c r="C443" s="3"/>
      <c r="D443" s="3"/>
    </row>
    <row r="444" spans="3:4">
      <c r="C444" s="3"/>
      <c r="D444" s="3"/>
    </row>
    <row r="445" spans="3:4">
      <c r="C445" s="3"/>
      <c r="D445" s="3"/>
    </row>
    <row r="446" spans="3:4">
      <c r="C446" s="3"/>
      <c r="D446" s="3"/>
    </row>
    <row r="447" spans="3:4">
      <c r="C447" s="3"/>
      <c r="D447" s="3"/>
    </row>
    <row r="448" spans="3:4">
      <c r="C448" s="3"/>
      <c r="D448" s="3"/>
    </row>
    <row r="449" spans="3:4">
      <c r="C449" s="3"/>
      <c r="D449" s="3"/>
    </row>
    <row r="450" spans="3:4">
      <c r="C450" s="3"/>
      <c r="D450" s="3"/>
    </row>
    <row r="451" spans="3:4">
      <c r="C451" s="3"/>
      <c r="D451" s="3"/>
    </row>
    <row r="452" spans="3:4">
      <c r="C452" s="3"/>
      <c r="D452" s="3"/>
    </row>
    <row r="453" spans="3:4">
      <c r="C453" s="3"/>
      <c r="D453" s="3"/>
    </row>
    <row r="454" spans="3:4">
      <c r="C454" s="3"/>
      <c r="D454" s="3"/>
    </row>
    <row r="455" spans="3:4">
      <c r="C455" s="3"/>
      <c r="D455" s="3"/>
    </row>
    <row r="456" spans="3:4">
      <c r="C456" s="3"/>
      <c r="D456" s="3"/>
    </row>
    <row r="457" spans="3:4">
      <c r="C457" s="3"/>
      <c r="D457" s="3"/>
    </row>
    <row r="458" spans="3:4">
      <c r="C458" s="3"/>
      <c r="D458" s="3"/>
    </row>
    <row r="459" spans="3:4">
      <c r="C459" s="3"/>
      <c r="D459" s="3"/>
    </row>
    <row r="460" spans="3:4">
      <c r="C460" s="3"/>
      <c r="D460" s="3"/>
    </row>
    <row r="461" spans="3:4">
      <c r="C461" s="3"/>
      <c r="D461" s="3"/>
    </row>
    <row r="462" spans="3:4">
      <c r="C462" s="3"/>
      <c r="D462" s="3"/>
    </row>
    <row r="463" spans="3:4">
      <c r="C463" s="3"/>
      <c r="D463" s="3"/>
    </row>
    <row r="464" spans="3:4">
      <c r="C464" s="3"/>
      <c r="D464" s="3"/>
    </row>
    <row r="465" spans="3:4">
      <c r="C465" s="3"/>
      <c r="D465" s="3"/>
    </row>
    <row r="466" spans="3:4">
      <c r="C466" s="3"/>
      <c r="D466" s="3"/>
    </row>
    <row r="467" spans="3:4">
      <c r="C467" s="3"/>
      <c r="D467" s="3"/>
    </row>
    <row r="468" spans="3:4">
      <c r="C468" s="3"/>
      <c r="D468" s="3"/>
    </row>
    <row r="469" spans="3:4">
      <c r="C469" s="3"/>
      <c r="D469" s="3"/>
    </row>
    <row r="470" spans="3:4">
      <c r="C470" s="3"/>
      <c r="D470" s="3"/>
    </row>
    <row r="471" spans="3:4">
      <c r="C471" s="3"/>
      <c r="D471" s="3"/>
    </row>
    <row r="472" spans="3:4">
      <c r="C472" s="3"/>
      <c r="D472" s="3"/>
    </row>
    <row r="473" spans="3:4">
      <c r="C473" s="3"/>
      <c r="D473" s="3"/>
    </row>
    <row r="474" spans="3:4">
      <c r="C474" s="3"/>
      <c r="D474" s="3"/>
    </row>
    <row r="475" spans="3:4">
      <c r="C475" s="3"/>
      <c r="D475" s="3"/>
    </row>
    <row r="476" spans="3:4">
      <c r="C476" s="3"/>
      <c r="D476" s="3"/>
    </row>
    <row r="477" spans="3:4">
      <c r="C477" s="3"/>
      <c r="D477" s="3"/>
    </row>
    <row r="478" spans="3:4">
      <c r="C478" s="3"/>
      <c r="D478" s="3"/>
    </row>
    <row r="479" spans="3:4">
      <c r="C479" s="3"/>
      <c r="D479" s="3"/>
    </row>
    <row r="480" spans="3:4">
      <c r="C480" s="3"/>
      <c r="D480" s="3"/>
    </row>
    <row r="481" spans="3:4">
      <c r="C481" s="3"/>
      <c r="D481" s="3"/>
    </row>
    <row r="482" spans="3:4">
      <c r="C482" s="3"/>
      <c r="D482" s="3"/>
    </row>
    <row r="483" spans="3:4">
      <c r="C483" s="3"/>
      <c r="D483" s="3"/>
    </row>
    <row r="484" spans="3:4">
      <c r="C484" s="3"/>
      <c r="D484" s="3"/>
    </row>
    <row r="485" spans="3:4">
      <c r="C485" s="3"/>
      <c r="D485" s="3"/>
    </row>
    <row r="486" spans="3:4">
      <c r="C486" s="3"/>
      <c r="D486" s="3"/>
    </row>
    <row r="487" spans="3:4">
      <c r="C487" s="3"/>
      <c r="D487" s="3"/>
    </row>
    <row r="488" spans="3:4">
      <c r="C488" s="3"/>
      <c r="D488" s="3"/>
    </row>
    <row r="489" spans="3:4">
      <c r="C489" s="3"/>
      <c r="D489" s="3"/>
    </row>
    <row r="490" spans="3:4">
      <c r="C490" s="3"/>
      <c r="D490" s="3"/>
    </row>
    <row r="491" spans="3:4">
      <c r="C491" s="3"/>
      <c r="D491" s="3"/>
    </row>
    <row r="492" spans="3:4">
      <c r="C492" s="3"/>
      <c r="D492" s="3"/>
    </row>
    <row r="493" spans="3:4">
      <c r="C493" s="3"/>
      <c r="D493" s="3"/>
    </row>
    <row r="494" spans="3:4">
      <c r="C494" s="3"/>
      <c r="D494" s="3"/>
    </row>
    <row r="495" spans="3:4">
      <c r="C495" s="3"/>
      <c r="D495" s="3"/>
    </row>
    <row r="496" spans="3:4">
      <c r="C496" s="3"/>
      <c r="D496" s="3"/>
    </row>
    <row r="497" spans="3:4">
      <c r="C497" s="3"/>
      <c r="D497" s="3"/>
    </row>
    <row r="498" spans="3:4">
      <c r="C498" s="3"/>
      <c r="D498" s="3"/>
    </row>
    <row r="499" spans="3:4">
      <c r="C499" s="3"/>
      <c r="D499" s="3"/>
    </row>
    <row r="500" spans="3:4">
      <c r="C500" s="3"/>
      <c r="D500" s="3"/>
    </row>
    <row r="501" spans="3:4">
      <c r="C501" s="3"/>
      <c r="D501" s="3"/>
    </row>
    <row r="502" spans="3:4">
      <c r="C502" s="3"/>
      <c r="D502" s="3"/>
    </row>
    <row r="503" spans="3:4">
      <c r="C503" s="3"/>
      <c r="D503" s="3"/>
    </row>
    <row r="504" spans="3:4">
      <c r="C504" s="3"/>
      <c r="D504" s="3"/>
    </row>
    <row r="505" spans="3:4">
      <c r="C505" s="3"/>
      <c r="D505" s="3"/>
    </row>
    <row r="506" spans="3:4">
      <c r="C506" s="3"/>
      <c r="D506" s="3"/>
    </row>
    <row r="507" spans="3:4">
      <c r="C507" s="3"/>
      <c r="D507" s="3"/>
    </row>
    <row r="508" spans="3:4">
      <c r="C508" s="3"/>
      <c r="D508" s="3"/>
    </row>
    <row r="509" spans="3:4">
      <c r="C509" s="3"/>
      <c r="D509" s="3"/>
    </row>
    <row r="510" spans="3:4">
      <c r="C510" s="3"/>
      <c r="D510" s="3"/>
    </row>
    <row r="511" spans="3:4">
      <c r="C511" s="3"/>
      <c r="D511" s="3"/>
    </row>
    <row r="512" spans="3:4">
      <c r="C512" s="3"/>
      <c r="D512" s="3"/>
    </row>
    <row r="513" spans="3:4">
      <c r="C513" s="3"/>
      <c r="D513" s="3"/>
    </row>
    <row r="514" spans="3:4">
      <c r="C514" s="3"/>
      <c r="D514" s="3"/>
    </row>
    <row r="515" spans="3:4">
      <c r="C515" s="3"/>
      <c r="D515" s="3"/>
    </row>
    <row r="516" spans="3:4">
      <c r="C516" s="3"/>
      <c r="D516" s="3"/>
    </row>
    <row r="517" spans="3:4">
      <c r="C517" s="3"/>
      <c r="D517" s="3"/>
    </row>
    <row r="518" spans="3:4">
      <c r="C518" s="3"/>
      <c r="D518" s="3"/>
    </row>
    <row r="519" spans="3:4">
      <c r="C519" s="3"/>
      <c r="D519" s="3"/>
    </row>
    <row r="520" spans="3:4">
      <c r="C520" s="3"/>
      <c r="D520" s="3"/>
    </row>
    <row r="521" spans="3:4">
      <c r="C521" s="3"/>
      <c r="D521" s="3"/>
    </row>
    <row r="522" spans="3:4">
      <c r="C522" s="3"/>
      <c r="D522" s="3"/>
    </row>
    <row r="523" spans="3:4">
      <c r="C523" s="3"/>
      <c r="D523" s="3"/>
    </row>
    <row r="524" spans="3:4">
      <c r="C524" s="3"/>
      <c r="D524" s="3"/>
    </row>
    <row r="525" spans="3:4">
      <c r="C525" s="3"/>
      <c r="D525" s="3"/>
    </row>
    <row r="526" spans="3:4">
      <c r="C526" s="3"/>
      <c r="D526" s="3"/>
    </row>
    <row r="527" spans="3:4">
      <c r="C527" s="3"/>
      <c r="D527" s="3"/>
    </row>
    <row r="528" spans="3:4">
      <c r="C528" s="3"/>
      <c r="D528" s="3"/>
    </row>
    <row r="529" spans="3:4">
      <c r="C529" s="3"/>
      <c r="D529" s="3"/>
    </row>
    <row r="530" spans="3:4">
      <c r="C530" s="3"/>
      <c r="D530" s="3"/>
    </row>
    <row r="531" spans="3:4">
      <c r="C531" s="3"/>
      <c r="D531" s="3"/>
    </row>
    <row r="532" spans="3:4">
      <c r="C532" s="3"/>
      <c r="D532" s="3"/>
    </row>
    <row r="533" spans="3:4">
      <c r="C533" s="3"/>
      <c r="D533" s="3"/>
    </row>
    <row r="534" spans="3:4">
      <c r="C534" s="3"/>
      <c r="D534" s="3"/>
    </row>
    <row r="535" spans="3:4">
      <c r="C535" s="3"/>
      <c r="D535" s="3"/>
    </row>
    <row r="536" spans="3:4">
      <c r="C536" s="3"/>
      <c r="D536" s="3"/>
    </row>
    <row r="537" spans="3:4">
      <c r="C537" s="3"/>
      <c r="D537" s="3"/>
    </row>
    <row r="538" spans="3:4">
      <c r="C538" s="3"/>
      <c r="D538" s="3"/>
    </row>
    <row r="539" spans="3:4">
      <c r="C539" s="3"/>
      <c r="D539" s="3"/>
    </row>
    <row r="540" spans="3:4">
      <c r="C540" s="3"/>
      <c r="D540" s="3"/>
    </row>
    <row r="541" spans="3:4">
      <c r="C541" s="3"/>
      <c r="D541" s="3"/>
    </row>
    <row r="542" spans="3:4">
      <c r="C542" s="3"/>
      <c r="D542" s="3"/>
    </row>
    <row r="543" spans="3:4">
      <c r="C543" s="3"/>
      <c r="D543" s="3"/>
    </row>
    <row r="544" spans="3:4">
      <c r="C544" s="3"/>
      <c r="D544" s="3"/>
    </row>
    <row r="545" spans="3:4">
      <c r="C545" s="3"/>
      <c r="D545" s="3"/>
    </row>
    <row r="546" spans="3:4">
      <c r="C546" s="3"/>
      <c r="D546" s="3"/>
    </row>
    <row r="547" spans="3:4">
      <c r="C547" s="3"/>
      <c r="D547" s="3"/>
    </row>
    <row r="548" spans="3:4">
      <c r="C548" s="3"/>
      <c r="D548" s="3"/>
    </row>
    <row r="549" spans="3:4">
      <c r="C549" s="3"/>
      <c r="D549" s="3"/>
    </row>
    <row r="550" spans="3:4">
      <c r="C550" s="3"/>
      <c r="D550" s="3"/>
    </row>
    <row r="551" spans="3:4">
      <c r="C551" s="3"/>
      <c r="D551" s="3"/>
    </row>
    <row r="552" spans="3:4">
      <c r="C552" s="3"/>
      <c r="D552" s="3"/>
    </row>
    <row r="553" spans="3:4">
      <c r="C553" s="3"/>
      <c r="D553" s="3"/>
    </row>
    <row r="554" spans="3:4">
      <c r="C554" s="3"/>
      <c r="D554" s="3"/>
    </row>
    <row r="555" spans="3:4">
      <c r="C555" s="3"/>
      <c r="D555" s="3"/>
    </row>
    <row r="556" spans="3:4">
      <c r="C556" s="3"/>
      <c r="D556" s="3"/>
    </row>
    <row r="557" spans="3:4">
      <c r="C557" s="3"/>
      <c r="D557" s="3"/>
    </row>
    <row r="558" spans="3:4">
      <c r="C558" s="3"/>
      <c r="D558" s="3"/>
    </row>
    <row r="559" spans="3:4">
      <c r="C559" s="3"/>
      <c r="D559" s="3"/>
    </row>
    <row r="560" spans="3:4">
      <c r="C560" s="3"/>
      <c r="D560" s="3"/>
    </row>
    <row r="561" spans="3:4">
      <c r="C561" s="3"/>
      <c r="D561" s="3"/>
    </row>
    <row r="562" spans="3:4">
      <c r="C562" s="3"/>
      <c r="D562" s="3"/>
    </row>
    <row r="563" spans="3:4">
      <c r="C563" s="3"/>
      <c r="D563" s="3"/>
    </row>
    <row r="564" spans="3:4">
      <c r="C564" s="3"/>
      <c r="D564" s="3"/>
    </row>
    <row r="565" spans="3:4">
      <c r="C565" s="3"/>
      <c r="D565" s="3"/>
    </row>
    <row r="566" spans="3:4">
      <c r="C566" s="3"/>
      <c r="D566" s="3"/>
    </row>
    <row r="567" spans="3:4">
      <c r="C567" s="3"/>
      <c r="D567" s="3"/>
    </row>
    <row r="568" spans="3:4">
      <c r="C568" s="3"/>
      <c r="D568" s="3"/>
    </row>
    <row r="569" spans="3:4">
      <c r="C569" s="3"/>
      <c r="D569" s="3"/>
    </row>
    <row r="570" spans="3:4">
      <c r="C570" s="3"/>
      <c r="D570" s="3"/>
    </row>
    <row r="571" spans="3:4">
      <c r="C571" s="3"/>
      <c r="D571" s="3"/>
    </row>
    <row r="572" spans="3:4">
      <c r="C572" s="3"/>
      <c r="D572" s="3"/>
    </row>
    <row r="573" spans="3:4">
      <c r="C573" s="3"/>
      <c r="D573" s="3"/>
    </row>
    <row r="574" spans="3:4">
      <c r="C574" s="3"/>
      <c r="D574" s="3"/>
    </row>
    <row r="575" spans="3:4">
      <c r="C575" s="3"/>
      <c r="D575" s="3"/>
    </row>
    <row r="576" spans="3:4">
      <c r="C576" s="3"/>
      <c r="D576" s="3"/>
    </row>
    <row r="577" spans="3:4">
      <c r="C577" s="3"/>
      <c r="D577" s="3"/>
    </row>
    <row r="578" spans="3:4">
      <c r="C578" s="3"/>
      <c r="D578" s="3"/>
    </row>
    <row r="579" spans="3:4">
      <c r="C579" s="3"/>
      <c r="D579" s="3"/>
    </row>
    <row r="580" spans="3:4">
      <c r="C580" s="3"/>
      <c r="D580" s="3"/>
    </row>
    <row r="581" spans="3:4">
      <c r="C581" s="3"/>
      <c r="D581" s="3"/>
    </row>
    <row r="582" spans="3:4">
      <c r="C582" s="3"/>
      <c r="D582" s="3"/>
    </row>
    <row r="583" spans="3:4">
      <c r="C583" s="3"/>
      <c r="D583" s="3"/>
    </row>
    <row r="584" spans="3:4">
      <c r="C584" s="3"/>
      <c r="D584" s="3"/>
    </row>
    <row r="585" spans="3:4">
      <c r="C585" s="3"/>
      <c r="D585" s="3"/>
    </row>
    <row r="586" spans="3:4">
      <c r="C586" s="3"/>
      <c r="D586" s="3"/>
    </row>
    <row r="587" spans="3:4">
      <c r="C587" s="3"/>
      <c r="D587" s="3"/>
    </row>
    <row r="588" spans="3:4">
      <c r="C588" s="3"/>
      <c r="D588" s="3"/>
    </row>
    <row r="589" spans="3:4">
      <c r="C589" s="3"/>
      <c r="D589" s="3"/>
    </row>
    <row r="590" spans="3:4">
      <c r="C590" s="3"/>
      <c r="D590" s="3"/>
    </row>
    <row r="591" spans="3:4">
      <c r="C591" s="3"/>
      <c r="D591" s="3"/>
    </row>
    <row r="592" spans="3:4">
      <c r="C592" s="3"/>
      <c r="D592" s="3"/>
    </row>
    <row r="593" spans="3:4">
      <c r="C593" s="3"/>
      <c r="D593" s="3"/>
    </row>
    <row r="594" spans="3:4">
      <c r="C594" s="3"/>
      <c r="D594" s="3"/>
    </row>
    <row r="595" spans="3:4">
      <c r="C595" s="3"/>
      <c r="D595" s="3"/>
    </row>
    <row r="596" spans="3:4">
      <c r="C596" s="3"/>
      <c r="D596" s="3"/>
    </row>
    <row r="597" spans="3:4">
      <c r="C597" s="3"/>
      <c r="D597" s="3"/>
    </row>
    <row r="598" spans="3:4">
      <c r="C598" s="3"/>
      <c r="D598" s="3"/>
    </row>
    <row r="599" spans="3:4">
      <c r="C599" s="3"/>
      <c r="D599" s="3"/>
    </row>
    <row r="600" spans="3:4">
      <c r="C600" s="3"/>
      <c r="D600" s="3"/>
    </row>
    <row r="601" spans="3:4">
      <c r="C601" s="3"/>
      <c r="D601" s="3"/>
    </row>
    <row r="602" spans="3:4">
      <c r="C602" s="3"/>
      <c r="D602" s="3"/>
    </row>
    <row r="603" spans="3:4">
      <c r="C603" s="3"/>
      <c r="D603" s="3"/>
    </row>
    <row r="604" spans="3:4">
      <c r="C604" s="3"/>
      <c r="D604" s="3"/>
    </row>
    <row r="605" spans="3:4">
      <c r="C605" s="3"/>
      <c r="D605" s="3"/>
    </row>
    <row r="606" spans="3:4">
      <c r="C606" s="3"/>
      <c r="D606" s="3"/>
    </row>
    <row r="607" spans="3:4">
      <c r="C607" s="3"/>
      <c r="D607" s="3"/>
    </row>
    <row r="608" spans="3:4">
      <c r="C608" s="3"/>
      <c r="D608" s="3"/>
    </row>
    <row r="609" spans="3:4">
      <c r="C609" s="3"/>
      <c r="D609" s="3"/>
    </row>
    <row r="610" spans="3:4">
      <c r="C610" s="3"/>
      <c r="D610" s="3"/>
    </row>
    <row r="611" spans="3:4">
      <c r="C611" s="3"/>
      <c r="D611" s="3"/>
    </row>
    <row r="612" spans="3:4">
      <c r="C612" s="3"/>
      <c r="D612" s="3"/>
    </row>
    <row r="613" spans="3:4">
      <c r="C613" s="3"/>
      <c r="D613" s="3"/>
    </row>
    <row r="614" spans="3:4">
      <c r="C614" s="3"/>
      <c r="D614" s="3"/>
    </row>
    <row r="615" spans="3:4">
      <c r="C615" s="3"/>
      <c r="D615" s="3"/>
    </row>
    <row r="616" spans="3:4">
      <c r="C616" s="3"/>
      <c r="D616" s="3"/>
    </row>
    <row r="617" spans="3:4">
      <c r="C617" s="3"/>
      <c r="D617" s="3"/>
    </row>
    <row r="618" spans="3:4">
      <c r="C618" s="3"/>
      <c r="D618" s="3"/>
    </row>
    <row r="619" spans="3:4">
      <c r="C619" s="3"/>
      <c r="D619" s="3"/>
    </row>
    <row r="620" spans="3:4">
      <c r="C620" s="3"/>
      <c r="D620" s="3"/>
    </row>
    <row r="621" spans="3:4">
      <c r="C621" s="3"/>
      <c r="D621" s="3"/>
    </row>
    <row r="622" spans="3:4">
      <c r="C622" s="3"/>
      <c r="D622" s="3"/>
    </row>
    <row r="623" spans="3:4">
      <c r="C623" s="3"/>
      <c r="D623" s="3"/>
    </row>
    <row r="624" spans="3:4">
      <c r="C624" s="3"/>
      <c r="D624" s="3"/>
    </row>
    <row r="625" spans="3:4">
      <c r="C625" s="3"/>
      <c r="D625" s="3"/>
    </row>
    <row r="626" spans="3:4">
      <c r="C626" s="3"/>
      <c r="D626" s="3"/>
    </row>
    <row r="627" spans="3:4">
      <c r="C627" s="3"/>
      <c r="D627" s="3"/>
    </row>
    <row r="628" spans="3:4">
      <c r="C628" s="3"/>
      <c r="D628" s="3"/>
    </row>
    <row r="629" spans="3:4">
      <c r="C629" s="3"/>
      <c r="D629" s="3"/>
    </row>
    <row r="630" spans="3:4">
      <c r="C630" s="3"/>
      <c r="D630" s="3"/>
    </row>
    <row r="631" spans="3:4">
      <c r="C631" s="3"/>
      <c r="D631" s="3"/>
    </row>
    <row r="632" spans="3:4">
      <c r="C632" s="3"/>
      <c r="D632" s="3"/>
    </row>
    <row r="633" spans="3:4">
      <c r="C633" s="3"/>
      <c r="D633" s="3"/>
    </row>
    <row r="634" spans="3:4">
      <c r="C634" s="3"/>
      <c r="D634" s="3"/>
    </row>
    <row r="635" spans="3:4">
      <c r="C635" s="3"/>
      <c r="D635" s="3"/>
    </row>
    <row r="636" spans="3:4">
      <c r="C636" s="3"/>
      <c r="D636" s="3"/>
    </row>
    <row r="637" spans="3:4">
      <c r="C637" s="3"/>
      <c r="D637" s="3"/>
    </row>
    <row r="638" spans="3:4">
      <c r="C638" s="3"/>
      <c r="D638" s="3"/>
    </row>
    <row r="639" spans="3:4">
      <c r="C639" s="3"/>
      <c r="D639" s="3"/>
    </row>
    <row r="640" spans="3:4">
      <c r="C640" s="3"/>
      <c r="D640" s="3"/>
    </row>
    <row r="641" spans="3:4">
      <c r="C641" s="3"/>
      <c r="D641" s="3"/>
    </row>
    <row r="642" spans="3:4">
      <c r="C642" s="3"/>
      <c r="D642" s="3"/>
    </row>
    <row r="643" spans="3:4">
      <c r="C643" s="3"/>
      <c r="D643" s="3"/>
    </row>
    <row r="644" spans="3:4">
      <c r="C644" s="3"/>
      <c r="D644" s="3"/>
    </row>
    <row r="645" spans="3:4">
      <c r="C645" s="3"/>
      <c r="D645" s="3"/>
    </row>
    <row r="646" spans="3:4">
      <c r="C646" s="3"/>
      <c r="D646" s="3"/>
    </row>
    <row r="647" spans="3:4">
      <c r="C647" s="3"/>
      <c r="D647" s="3"/>
    </row>
    <row r="648" spans="3:4">
      <c r="C648" s="3"/>
      <c r="D648" s="3"/>
    </row>
    <row r="649" spans="3:4">
      <c r="C649" s="3"/>
      <c r="D649" s="3"/>
    </row>
    <row r="650" spans="3:4">
      <c r="C650" s="3"/>
      <c r="D650" s="3"/>
    </row>
    <row r="651" spans="3:4">
      <c r="C651" s="3"/>
      <c r="D651" s="3"/>
    </row>
    <row r="652" spans="3:4">
      <c r="C652" s="3"/>
      <c r="D652" s="3"/>
    </row>
    <row r="653" spans="3:4">
      <c r="C653" s="3"/>
      <c r="D653" s="3"/>
    </row>
    <row r="654" spans="3:4">
      <c r="C654" s="3"/>
      <c r="D654" s="3"/>
    </row>
    <row r="655" spans="3:4">
      <c r="C655" s="3"/>
      <c r="D655" s="3"/>
    </row>
    <row r="656" spans="3:4">
      <c r="C656" s="3"/>
      <c r="D656" s="3"/>
    </row>
    <row r="657" spans="3:4">
      <c r="C657" s="3"/>
      <c r="D657" s="3"/>
    </row>
    <row r="658" spans="3:4">
      <c r="C658" s="3"/>
      <c r="D658" s="3"/>
    </row>
    <row r="659" spans="3:4">
      <c r="C659" s="3"/>
      <c r="D659" s="3"/>
    </row>
    <row r="660" spans="3:4">
      <c r="C660" s="3"/>
      <c r="D660" s="3"/>
    </row>
    <row r="661" spans="3:4">
      <c r="C661" s="3"/>
      <c r="D661" s="3"/>
    </row>
    <row r="662" spans="3:4">
      <c r="C662" s="3"/>
      <c r="D662" s="3"/>
    </row>
    <row r="663" spans="3:4">
      <c r="C663" s="3"/>
      <c r="D663" s="3"/>
    </row>
    <row r="664" spans="3:4">
      <c r="C664" s="3"/>
      <c r="D664" s="3"/>
    </row>
    <row r="665" spans="3:4">
      <c r="C665" s="3"/>
      <c r="D665" s="3"/>
    </row>
    <row r="666" spans="3:4">
      <c r="C666" s="3"/>
      <c r="D666" s="3"/>
    </row>
    <row r="667" spans="3:4">
      <c r="C667" s="3"/>
      <c r="D667" s="3"/>
    </row>
    <row r="668" spans="3:4">
      <c r="C668" s="3"/>
      <c r="D668" s="3"/>
    </row>
    <row r="669" spans="3:4">
      <c r="C669" s="3"/>
      <c r="D669" s="3"/>
    </row>
    <row r="670" spans="3:4">
      <c r="C670" s="3"/>
      <c r="D670" s="3"/>
    </row>
    <row r="671" spans="3:4">
      <c r="C671" s="3"/>
      <c r="D671" s="3"/>
    </row>
    <row r="672" spans="3:4">
      <c r="C672" s="3"/>
      <c r="D672" s="3"/>
    </row>
    <row r="673" spans="3:4">
      <c r="C673" s="3"/>
      <c r="D673" s="3"/>
    </row>
    <row r="674" spans="3:4">
      <c r="C674" s="3"/>
      <c r="D674" s="3"/>
    </row>
    <row r="675" spans="3:4">
      <c r="C675" s="3"/>
      <c r="D675" s="3"/>
    </row>
    <row r="676" spans="3:4">
      <c r="C676" s="3"/>
      <c r="D676" s="3"/>
    </row>
    <row r="677" spans="3:4">
      <c r="C677" s="3"/>
      <c r="D677" s="3"/>
    </row>
    <row r="678" spans="3:4">
      <c r="C678" s="3"/>
      <c r="D678" s="3"/>
    </row>
    <row r="679" spans="3:4">
      <c r="C679" s="3"/>
      <c r="D679" s="3"/>
    </row>
    <row r="680" spans="3:4">
      <c r="C680" s="3"/>
      <c r="D680" s="3"/>
    </row>
    <row r="681" spans="3:4">
      <c r="C681" s="3"/>
      <c r="D681" s="3"/>
    </row>
    <row r="682" spans="3:4">
      <c r="C682" s="3"/>
      <c r="D682" s="3"/>
    </row>
    <row r="683" spans="3:4">
      <c r="C683" s="3"/>
      <c r="D683" s="3"/>
    </row>
    <row r="684" spans="3:4">
      <c r="C684" s="3"/>
      <c r="D684" s="3"/>
    </row>
    <row r="685" spans="3:4">
      <c r="C685" s="3"/>
      <c r="D685" s="3"/>
    </row>
    <row r="686" spans="3:4">
      <c r="C686" s="3"/>
      <c r="D686" s="3"/>
    </row>
    <row r="687" spans="3:4">
      <c r="C687" s="3"/>
      <c r="D687" s="3"/>
    </row>
    <row r="688" spans="3:4">
      <c r="C688" s="3"/>
      <c r="D688" s="3"/>
    </row>
    <row r="689" spans="3:4">
      <c r="C689" s="3"/>
      <c r="D689" s="3"/>
    </row>
    <row r="690" spans="3:4">
      <c r="C690" s="3"/>
      <c r="D690" s="3"/>
    </row>
    <row r="691" spans="3:4">
      <c r="C691" s="3"/>
      <c r="D691" s="3"/>
    </row>
    <row r="692" spans="3:4">
      <c r="C692" s="3"/>
      <c r="D692" s="3"/>
    </row>
    <row r="693" spans="3:4">
      <c r="C693" s="3"/>
      <c r="D693" s="3"/>
    </row>
    <row r="694" spans="3:4">
      <c r="C694" s="3"/>
      <c r="D694" s="3"/>
    </row>
    <row r="695" spans="3:4">
      <c r="C695" s="3"/>
      <c r="D695" s="3"/>
    </row>
    <row r="696" spans="3:4">
      <c r="C696" s="3"/>
      <c r="D696" s="3"/>
    </row>
    <row r="697" spans="3:4">
      <c r="C697" s="3"/>
      <c r="D697" s="3"/>
    </row>
    <row r="698" spans="3:4">
      <c r="C698" s="3"/>
      <c r="D698" s="3"/>
    </row>
    <row r="699" spans="3:4">
      <c r="C699" s="3"/>
      <c r="D699" s="3"/>
    </row>
    <row r="700" spans="3:4">
      <c r="C700" s="3"/>
      <c r="D700" s="3"/>
    </row>
    <row r="701" spans="3:4">
      <c r="C701" s="3"/>
      <c r="D701" s="3"/>
    </row>
    <row r="702" spans="3:4">
      <c r="C702" s="3"/>
      <c r="D702" s="3"/>
    </row>
    <row r="703" spans="3:4">
      <c r="C703" s="3"/>
      <c r="D703" s="3"/>
    </row>
    <row r="704" spans="3:4">
      <c r="C704" s="3"/>
      <c r="D704" s="3"/>
    </row>
    <row r="705" spans="3:4">
      <c r="C705" s="3"/>
      <c r="D705" s="3"/>
    </row>
    <row r="706" spans="3:4">
      <c r="C706" s="3"/>
      <c r="D706" s="3"/>
    </row>
    <row r="707" spans="3:4">
      <c r="C707" s="3"/>
      <c r="D707" s="3"/>
    </row>
    <row r="708" spans="3:4">
      <c r="C708" s="3"/>
      <c r="D708" s="3"/>
    </row>
    <row r="709" spans="3:4">
      <c r="C709" s="3"/>
      <c r="D709" s="3"/>
    </row>
    <row r="710" spans="3:4">
      <c r="C710" s="3"/>
      <c r="D710" s="3"/>
    </row>
    <row r="711" spans="3:4">
      <c r="C711" s="3"/>
      <c r="D711" s="3"/>
    </row>
    <row r="712" spans="3:4">
      <c r="C712" s="3"/>
      <c r="D712" s="3"/>
    </row>
    <row r="713" spans="3:4">
      <c r="C713" s="3"/>
      <c r="D713" s="3"/>
    </row>
    <row r="714" spans="3:4">
      <c r="C714" s="3"/>
      <c r="D714" s="3"/>
    </row>
    <row r="715" spans="3:4">
      <c r="C715" s="3"/>
      <c r="D715" s="3"/>
    </row>
    <row r="716" spans="3:4">
      <c r="C716" s="3"/>
      <c r="D716" s="3"/>
    </row>
    <row r="717" spans="3:4">
      <c r="C717" s="3"/>
      <c r="D717" s="3"/>
    </row>
    <row r="718" spans="3:4">
      <c r="C718" s="3"/>
      <c r="D718" s="3"/>
    </row>
    <row r="719" spans="3:4">
      <c r="C719" s="3"/>
      <c r="D719" s="3"/>
    </row>
    <row r="720" spans="3:4">
      <c r="C720" s="3"/>
      <c r="D720" s="3"/>
    </row>
    <row r="721" spans="3:4">
      <c r="C721" s="3"/>
      <c r="D721" s="3"/>
    </row>
    <row r="722" spans="3:4">
      <c r="C722" s="3"/>
      <c r="D722" s="3"/>
    </row>
    <row r="723" spans="3:4">
      <c r="C723" s="3"/>
      <c r="D723" s="3"/>
    </row>
    <row r="724" spans="3:4">
      <c r="C724" s="3"/>
      <c r="D724" s="3"/>
    </row>
    <row r="725" spans="3:4">
      <c r="C725" s="3"/>
      <c r="D725" s="3"/>
    </row>
    <row r="726" spans="3:4">
      <c r="C726" s="3"/>
      <c r="D726" s="3"/>
    </row>
    <row r="727" spans="3:4">
      <c r="C727" s="3"/>
      <c r="D727" s="3"/>
    </row>
    <row r="728" spans="3:4">
      <c r="C728" s="3"/>
      <c r="D728" s="3"/>
    </row>
    <row r="729" spans="3:4">
      <c r="C729" s="3"/>
      <c r="D729" s="3"/>
    </row>
    <row r="730" spans="3:4">
      <c r="C730" s="3"/>
      <c r="D730" s="3"/>
    </row>
    <row r="731" spans="3:4">
      <c r="C731" s="3"/>
      <c r="D731" s="3"/>
    </row>
    <row r="732" spans="3:4">
      <c r="C732" s="3"/>
      <c r="D732" s="3"/>
    </row>
    <row r="733" spans="3:4">
      <c r="C733" s="3"/>
      <c r="D733" s="3"/>
    </row>
    <row r="734" spans="3:4">
      <c r="C734" s="3"/>
      <c r="D734" s="3"/>
    </row>
    <row r="735" spans="3:4">
      <c r="C735" s="3"/>
      <c r="D735" s="3"/>
    </row>
    <row r="736" spans="3:4">
      <c r="C736" s="3"/>
      <c r="D736" s="3"/>
    </row>
    <row r="737" spans="3:4">
      <c r="C737" s="3"/>
      <c r="D737" s="3"/>
    </row>
    <row r="738" spans="3:4">
      <c r="C738" s="3"/>
      <c r="D738" s="3"/>
    </row>
    <row r="739" spans="3:4">
      <c r="C739" s="3"/>
      <c r="D739" s="3"/>
    </row>
    <row r="740" spans="3:4">
      <c r="C740" s="3"/>
      <c r="D740" s="3"/>
    </row>
    <row r="741" spans="3:4">
      <c r="C741" s="3"/>
      <c r="D741" s="3"/>
    </row>
    <row r="742" spans="3:4">
      <c r="C742" s="3"/>
      <c r="D742" s="3"/>
    </row>
    <row r="743" spans="3:4">
      <c r="C743" s="3"/>
      <c r="D743" s="3"/>
    </row>
    <row r="744" spans="3:4">
      <c r="C744" s="3"/>
      <c r="D744" s="3"/>
    </row>
    <row r="745" spans="3:4">
      <c r="C745" s="3"/>
      <c r="D745" s="3"/>
    </row>
    <row r="746" spans="3:4">
      <c r="C746" s="3"/>
      <c r="D746" s="3"/>
    </row>
    <row r="747" spans="3:4">
      <c r="C747" s="3"/>
      <c r="D747" s="3"/>
    </row>
    <row r="748" spans="3:4">
      <c r="C748" s="3"/>
      <c r="D748" s="3"/>
    </row>
    <row r="749" spans="3:4">
      <c r="C749" s="3"/>
      <c r="D749" s="3"/>
    </row>
    <row r="750" spans="3:4">
      <c r="C750" s="3"/>
      <c r="D750" s="3"/>
    </row>
    <row r="751" spans="3:4">
      <c r="C751" s="3"/>
      <c r="D751" s="3"/>
    </row>
    <row r="752" spans="3:4">
      <c r="C752" s="3"/>
      <c r="D752" s="3"/>
    </row>
    <row r="753" spans="3:4">
      <c r="C753" s="3"/>
      <c r="D753" s="3"/>
    </row>
    <row r="754" spans="3:4">
      <c r="C754" s="3"/>
      <c r="D754" s="3"/>
    </row>
    <row r="755" spans="3:4">
      <c r="C755" s="3"/>
      <c r="D755" s="3"/>
    </row>
    <row r="756" spans="3:4">
      <c r="C756" s="3"/>
      <c r="D756" s="3"/>
    </row>
    <row r="757" spans="3:4">
      <c r="C757" s="3"/>
      <c r="D757" s="3"/>
    </row>
    <row r="758" spans="3:4">
      <c r="C758" s="3"/>
      <c r="D758" s="3"/>
    </row>
    <row r="759" spans="3:4">
      <c r="C759" s="3"/>
      <c r="D759" s="3"/>
    </row>
    <row r="760" spans="3:4">
      <c r="C760" s="3"/>
      <c r="D760" s="3"/>
    </row>
    <row r="761" spans="3:4">
      <c r="C761" s="3"/>
      <c r="D761" s="3"/>
    </row>
    <row r="762" spans="3:4">
      <c r="C762" s="3"/>
      <c r="D762" s="3"/>
    </row>
    <row r="763" spans="3:4">
      <c r="C763" s="3"/>
      <c r="D763" s="3"/>
    </row>
    <row r="764" spans="3:4">
      <c r="C764" s="3"/>
      <c r="D764" s="3"/>
    </row>
    <row r="765" spans="3:4">
      <c r="C765" s="3"/>
      <c r="D765" s="3"/>
    </row>
    <row r="766" spans="3:4">
      <c r="C766" s="3"/>
      <c r="D766" s="3"/>
    </row>
    <row r="767" spans="3:4">
      <c r="C767" s="3"/>
      <c r="D767" s="3"/>
    </row>
    <row r="768" spans="3:4">
      <c r="C768" s="3"/>
      <c r="D768" s="3"/>
    </row>
    <row r="769" spans="3:4">
      <c r="C769" s="3"/>
      <c r="D769" s="3"/>
    </row>
    <row r="770" spans="3:4">
      <c r="C770" s="3"/>
      <c r="D770" s="3"/>
    </row>
    <row r="771" spans="3:4">
      <c r="C771" s="3"/>
      <c r="D771" s="3"/>
    </row>
    <row r="772" spans="3:4">
      <c r="C772" s="3"/>
      <c r="D772" s="3"/>
    </row>
    <row r="773" spans="3:4">
      <c r="C773" s="3"/>
      <c r="D773" s="3"/>
    </row>
    <row r="774" spans="3:4">
      <c r="C774" s="3"/>
      <c r="D774" s="3"/>
    </row>
    <row r="775" spans="3:4">
      <c r="C775" s="3"/>
      <c r="D775" s="3"/>
    </row>
    <row r="776" spans="3:4">
      <c r="C776" s="3"/>
      <c r="D776" s="3"/>
    </row>
    <row r="777" spans="3:4">
      <c r="C777" s="3"/>
      <c r="D777" s="3"/>
    </row>
    <row r="778" spans="3:4">
      <c r="C778" s="3"/>
      <c r="D778" s="3"/>
    </row>
    <row r="779" spans="3:4">
      <c r="C779" s="3"/>
      <c r="D779" s="3"/>
    </row>
    <row r="780" spans="3:4">
      <c r="C780" s="3"/>
      <c r="D780" s="3"/>
    </row>
    <row r="781" spans="3:4">
      <c r="C781" s="3"/>
      <c r="D781" s="3"/>
    </row>
    <row r="782" spans="3:4">
      <c r="C782" s="3"/>
      <c r="D782" s="3"/>
    </row>
    <row r="783" spans="3:4">
      <c r="C783" s="3"/>
      <c r="D783" s="3"/>
    </row>
    <row r="784" spans="3:4">
      <c r="C784" s="3"/>
      <c r="D784" s="3"/>
    </row>
    <row r="785" spans="3:4">
      <c r="C785" s="3"/>
      <c r="D785" s="3"/>
    </row>
    <row r="786" spans="3:4">
      <c r="C786" s="3"/>
      <c r="D786" s="3"/>
    </row>
    <row r="787" spans="3:4">
      <c r="C787" s="3"/>
      <c r="D787" s="3"/>
    </row>
    <row r="788" spans="3:4">
      <c r="C788" s="3"/>
      <c r="D788" s="3"/>
    </row>
    <row r="789" spans="3:4">
      <c r="C789" s="3"/>
      <c r="D789" s="3"/>
    </row>
    <row r="790" spans="3:4">
      <c r="C790" s="3"/>
      <c r="D790" s="3"/>
    </row>
    <row r="791" spans="3:4">
      <c r="C791" s="3"/>
      <c r="D791" s="3"/>
    </row>
    <row r="792" spans="3:4">
      <c r="C792" s="3"/>
      <c r="D792" s="3"/>
    </row>
    <row r="793" spans="3:4">
      <c r="C793" s="3"/>
      <c r="D793" s="3"/>
    </row>
    <row r="794" spans="3:4">
      <c r="C794" s="3"/>
      <c r="D794" s="3"/>
    </row>
    <row r="795" spans="3:4">
      <c r="C795" s="3"/>
      <c r="D795" s="3"/>
    </row>
    <row r="796" spans="3:4">
      <c r="C796" s="3"/>
      <c r="D796" s="3"/>
    </row>
    <row r="797" spans="3:4">
      <c r="C797" s="3"/>
      <c r="D797" s="3"/>
    </row>
    <row r="798" spans="3:4">
      <c r="C798" s="3"/>
      <c r="D798" s="3"/>
    </row>
    <row r="799" spans="3:4">
      <c r="C799" s="3"/>
      <c r="D799" s="3"/>
    </row>
    <row r="800" spans="3:4">
      <c r="C800" s="3"/>
      <c r="D800" s="3"/>
    </row>
    <row r="801" spans="3:4">
      <c r="C801" s="3"/>
      <c r="D801" s="3"/>
    </row>
    <row r="802" spans="3:4">
      <c r="C802" s="3"/>
      <c r="D802" s="3"/>
    </row>
    <row r="803" spans="3:4">
      <c r="C803" s="3"/>
      <c r="D803" s="3"/>
    </row>
    <row r="804" spans="3:4">
      <c r="C804" s="3"/>
      <c r="D804" s="3"/>
    </row>
    <row r="805" spans="3:4">
      <c r="C805" s="3"/>
      <c r="D805" s="3"/>
    </row>
    <row r="806" spans="3:4">
      <c r="C806" s="3"/>
      <c r="D806" s="3"/>
    </row>
    <row r="807" spans="3:4">
      <c r="C807" s="3"/>
      <c r="D807" s="3"/>
    </row>
    <row r="808" spans="3:4">
      <c r="C808" s="3"/>
      <c r="D808" s="3"/>
    </row>
    <row r="809" spans="3:4">
      <c r="C809" s="3"/>
      <c r="D809" s="3"/>
    </row>
    <row r="810" spans="3:4">
      <c r="C810" s="3"/>
      <c r="D810" s="3"/>
    </row>
    <row r="811" spans="3:4">
      <c r="C811" s="3"/>
      <c r="D811" s="3"/>
    </row>
    <row r="812" spans="3:4">
      <c r="C812" s="3"/>
      <c r="D812" s="3"/>
    </row>
    <row r="813" spans="3:4">
      <c r="C813" s="3"/>
      <c r="D813" s="3"/>
    </row>
    <row r="814" spans="3:4">
      <c r="C814" s="3"/>
      <c r="D814" s="3"/>
    </row>
    <row r="815" spans="3:4">
      <c r="C815" s="3"/>
      <c r="D815" s="3"/>
    </row>
    <row r="816" spans="3:4">
      <c r="C816" s="3"/>
      <c r="D816" s="3"/>
    </row>
    <row r="817" spans="3:4">
      <c r="C817" s="3"/>
      <c r="D817" s="3"/>
    </row>
    <row r="818" spans="3:4">
      <c r="C818" s="3"/>
      <c r="D818" s="3"/>
    </row>
    <row r="819" spans="3:4">
      <c r="C819" s="3"/>
      <c r="D819" s="3"/>
    </row>
    <row r="820" spans="3:4">
      <c r="C820" s="3"/>
      <c r="D820" s="3"/>
    </row>
    <row r="821" spans="3:4">
      <c r="C821" s="3"/>
      <c r="D821" s="3"/>
    </row>
    <row r="822" spans="3:4">
      <c r="C822" s="3"/>
      <c r="D822" s="3"/>
    </row>
    <row r="823" spans="3:4">
      <c r="C823" s="3"/>
      <c r="D823" s="3"/>
    </row>
    <row r="824" spans="3:4">
      <c r="C824" s="3"/>
      <c r="D824" s="3"/>
    </row>
    <row r="825" spans="3:4">
      <c r="C825" s="3"/>
      <c r="D825" s="3"/>
    </row>
    <row r="826" spans="3:4">
      <c r="C826" s="3"/>
      <c r="D826" s="3"/>
    </row>
    <row r="827" spans="3:4">
      <c r="C827" s="3"/>
      <c r="D827" s="3"/>
    </row>
    <row r="828" spans="3:4">
      <c r="C828" s="3"/>
      <c r="D828" s="3"/>
    </row>
    <row r="829" spans="3:4">
      <c r="C829" s="3"/>
      <c r="D829" s="3"/>
    </row>
    <row r="830" spans="3:4">
      <c r="C830" s="3"/>
      <c r="D830" s="3"/>
    </row>
    <row r="831" spans="3:4">
      <c r="C831" s="3"/>
      <c r="D831" s="3"/>
    </row>
    <row r="832" spans="3:4">
      <c r="C832" s="3"/>
      <c r="D832" s="3"/>
    </row>
    <row r="833" spans="3:4">
      <c r="C833" s="3"/>
      <c r="D833" s="3"/>
    </row>
    <row r="834" spans="3:4">
      <c r="C834" s="3"/>
      <c r="D834" s="3"/>
    </row>
    <row r="835" spans="3:4">
      <c r="C835" s="3"/>
      <c r="D835" s="3"/>
    </row>
    <row r="836" spans="3:4">
      <c r="C836" s="3"/>
      <c r="D836" s="3"/>
    </row>
    <row r="837" spans="3:4">
      <c r="C837" s="3"/>
      <c r="D837" s="3"/>
    </row>
    <row r="838" spans="3:4">
      <c r="C838" s="3"/>
      <c r="D838" s="3"/>
    </row>
    <row r="839" spans="3:4">
      <c r="C839" s="3"/>
      <c r="D839" s="3"/>
    </row>
    <row r="840" spans="3:4">
      <c r="C840" s="3"/>
      <c r="D840" s="3"/>
    </row>
    <row r="841" spans="3:4">
      <c r="C841" s="3"/>
      <c r="D841" s="3"/>
    </row>
    <row r="842" spans="3:4">
      <c r="C842" s="3"/>
      <c r="D842" s="3"/>
    </row>
    <row r="843" spans="3:4">
      <c r="C843" s="3"/>
      <c r="D843" s="3"/>
    </row>
    <row r="844" spans="3:4">
      <c r="C844" s="3"/>
      <c r="D844" s="3"/>
    </row>
    <row r="845" spans="3:4">
      <c r="C845" s="3"/>
      <c r="D845" s="3"/>
    </row>
    <row r="846" spans="3:4">
      <c r="C846" s="3"/>
      <c r="D846" s="3"/>
    </row>
    <row r="847" spans="3:4">
      <c r="C847" s="3"/>
      <c r="D847" s="3"/>
    </row>
    <row r="848" spans="3:4">
      <c r="C848" s="3"/>
      <c r="D848" s="3"/>
    </row>
    <row r="849" spans="3:4">
      <c r="C849" s="3"/>
      <c r="D849" s="3"/>
    </row>
    <row r="850" spans="3:4">
      <c r="C850" s="3"/>
      <c r="D850" s="3"/>
    </row>
    <row r="851" spans="3:4">
      <c r="C851" s="3"/>
      <c r="D851" s="3"/>
    </row>
    <row r="852" spans="3:4">
      <c r="C852" s="3"/>
      <c r="D852" s="3"/>
    </row>
    <row r="853" spans="3:4">
      <c r="C853" s="3"/>
      <c r="D853" s="3"/>
    </row>
    <row r="854" spans="3:4">
      <c r="C854" s="3"/>
      <c r="D854" s="3"/>
    </row>
    <row r="855" spans="3:4">
      <c r="C855" s="3"/>
      <c r="D855" s="3"/>
    </row>
    <row r="856" spans="3:4">
      <c r="C856" s="3"/>
      <c r="D856" s="3"/>
    </row>
    <row r="857" spans="3:4">
      <c r="C857" s="3"/>
      <c r="D857" s="3"/>
    </row>
    <row r="858" spans="3:4">
      <c r="C858" s="3"/>
      <c r="D858" s="3"/>
    </row>
    <row r="859" spans="3:4">
      <c r="C859" s="3"/>
      <c r="D859" s="3"/>
    </row>
    <row r="860" spans="3:4">
      <c r="C860" s="3"/>
      <c r="D860" s="3"/>
    </row>
    <row r="861" spans="3:4">
      <c r="C861" s="3"/>
      <c r="D861" s="3"/>
    </row>
    <row r="862" spans="3:4">
      <c r="C862" s="3"/>
      <c r="D862" s="3"/>
    </row>
    <row r="863" spans="3:4">
      <c r="C863" s="3"/>
      <c r="D863" s="3"/>
    </row>
    <row r="864" spans="3:4">
      <c r="C864" s="3"/>
      <c r="D864" s="3"/>
    </row>
    <row r="865" spans="3:4">
      <c r="C865" s="3"/>
      <c r="D865" s="3"/>
    </row>
    <row r="866" spans="3:4">
      <c r="C866" s="3"/>
      <c r="D866" s="3"/>
    </row>
    <row r="867" spans="3:4">
      <c r="C867" s="3"/>
      <c r="D867" s="3"/>
    </row>
    <row r="868" spans="3:4">
      <c r="C868" s="3"/>
      <c r="D868" s="3"/>
    </row>
    <row r="869" spans="3:4">
      <c r="C869" s="3"/>
      <c r="D869" s="3"/>
    </row>
    <row r="870" spans="3:4">
      <c r="C870" s="3"/>
      <c r="D870" s="3"/>
    </row>
    <row r="871" spans="3:4">
      <c r="C871" s="3"/>
      <c r="D871" s="3"/>
    </row>
    <row r="872" spans="3:4">
      <c r="C872" s="3"/>
      <c r="D872" s="3"/>
    </row>
    <row r="873" spans="3:4">
      <c r="C873" s="3"/>
      <c r="D873" s="3"/>
    </row>
    <row r="874" spans="3:4">
      <c r="C874" s="3"/>
      <c r="D874" s="3"/>
    </row>
    <row r="875" spans="3:4">
      <c r="C875" s="3"/>
      <c r="D875" s="3"/>
    </row>
    <row r="876" spans="3:4">
      <c r="C876" s="3"/>
      <c r="D876" s="3"/>
    </row>
    <row r="877" spans="3:4">
      <c r="C877" s="3"/>
      <c r="D877" s="3"/>
    </row>
    <row r="878" spans="3:4">
      <c r="C878" s="3"/>
      <c r="D878" s="3"/>
    </row>
    <row r="879" spans="3:4">
      <c r="C879" s="3"/>
      <c r="D879" s="3"/>
    </row>
    <row r="880" spans="3:4">
      <c r="C880" s="3"/>
      <c r="D880" s="3"/>
    </row>
    <row r="881" spans="3:4">
      <c r="C881" s="3"/>
      <c r="D881" s="3"/>
    </row>
    <row r="882" spans="3:4">
      <c r="C882" s="3"/>
      <c r="D882" s="3"/>
    </row>
    <row r="883" spans="3:4">
      <c r="C883" s="3"/>
      <c r="D883" s="3"/>
    </row>
    <row r="884" spans="3:4">
      <c r="C884" s="3"/>
      <c r="D884" s="3"/>
    </row>
    <row r="885" spans="3:4">
      <c r="C885" s="3"/>
      <c r="D885" s="3"/>
    </row>
    <row r="886" spans="3:4">
      <c r="C886" s="3"/>
      <c r="D886" s="3"/>
    </row>
    <row r="887" spans="3:4">
      <c r="C887" s="3"/>
      <c r="D887" s="3"/>
    </row>
    <row r="888" spans="3:4">
      <c r="C888" s="3"/>
      <c r="D888" s="3"/>
    </row>
    <row r="889" spans="3:4">
      <c r="C889" s="3"/>
      <c r="D889" s="3"/>
    </row>
    <row r="890" spans="3:4">
      <c r="C890" s="3"/>
      <c r="D890" s="3"/>
    </row>
    <row r="891" spans="3:4">
      <c r="C891" s="3"/>
      <c r="D891" s="3"/>
    </row>
    <row r="892" spans="3:4">
      <c r="C892" s="3"/>
      <c r="D892" s="3"/>
    </row>
    <row r="893" spans="3:4">
      <c r="C893" s="3"/>
      <c r="D893" s="3"/>
    </row>
    <row r="894" spans="3:4">
      <c r="C894" s="3"/>
      <c r="D894" s="3"/>
    </row>
    <row r="895" spans="3:4">
      <c r="C895" s="3"/>
      <c r="D895" s="3"/>
    </row>
    <row r="896" spans="3:4">
      <c r="C896" s="3"/>
      <c r="D896" s="3"/>
    </row>
    <row r="897" spans="3:4">
      <c r="C897" s="3"/>
      <c r="D897" s="3"/>
    </row>
    <row r="898" spans="3:4">
      <c r="C898" s="3"/>
      <c r="D898" s="3"/>
    </row>
    <row r="899" spans="3:4">
      <c r="C899" s="3"/>
      <c r="D899" s="3"/>
    </row>
    <row r="900" spans="3:4">
      <c r="C900" s="3"/>
      <c r="D900" s="3"/>
    </row>
    <row r="901" spans="3:4">
      <c r="C901" s="3"/>
      <c r="D901" s="3"/>
    </row>
    <row r="902" spans="3:4">
      <c r="C902" s="3"/>
      <c r="D902" s="3"/>
    </row>
    <row r="903" spans="3:4">
      <c r="C903" s="3"/>
      <c r="D903" s="3"/>
    </row>
    <row r="904" spans="3:4">
      <c r="C904" s="3"/>
      <c r="D904" s="3"/>
    </row>
    <row r="905" spans="3:4">
      <c r="C905" s="3"/>
      <c r="D905" s="3"/>
    </row>
    <row r="906" spans="3:4">
      <c r="C906" s="3"/>
      <c r="D906" s="3"/>
    </row>
    <row r="907" spans="3:4">
      <c r="C907" s="3"/>
      <c r="D907" s="3"/>
    </row>
    <row r="908" spans="3:4">
      <c r="C908" s="3"/>
      <c r="D908" s="3"/>
    </row>
    <row r="909" spans="3:4">
      <c r="C909" s="3"/>
      <c r="D909" s="3"/>
    </row>
    <row r="910" spans="3:4">
      <c r="C910" s="3"/>
      <c r="D910" s="3"/>
    </row>
    <row r="911" spans="3:4">
      <c r="C911" s="3"/>
      <c r="D911" s="3"/>
    </row>
    <row r="912" spans="3:4">
      <c r="C912" s="3"/>
      <c r="D912" s="3"/>
    </row>
    <row r="913" spans="3:4">
      <c r="C913" s="3"/>
      <c r="D913" s="3"/>
    </row>
    <row r="914" spans="3:4">
      <c r="C914" s="3"/>
      <c r="D914" s="3"/>
    </row>
    <row r="915" spans="3:4">
      <c r="C915" s="3"/>
      <c r="D915" s="3"/>
    </row>
    <row r="916" spans="3:4">
      <c r="C916" s="3"/>
      <c r="D916" s="3"/>
    </row>
    <row r="917" spans="3:4">
      <c r="C917" s="3"/>
      <c r="D917" s="3"/>
    </row>
    <row r="918" spans="3:4">
      <c r="C918" s="3"/>
      <c r="D918" s="3"/>
    </row>
    <row r="919" spans="3:4">
      <c r="C919" s="3"/>
      <c r="D919" s="3"/>
    </row>
    <row r="920" spans="3:4">
      <c r="C920" s="3"/>
      <c r="D920" s="3"/>
    </row>
    <row r="921" spans="3:4">
      <c r="C921" s="3"/>
      <c r="D921" s="3"/>
    </row>
    <row r="922" spans="3:4">
      <c r="C922" s="3"/>
      <c r="D922" s="3"/>
    </row>
    <row r="923" spans="3:4">
      <c r="C923" s="3"/>
      <c r="D923" s="3"/>
    </row>
    <row r="924" spans="3:4">
      <c r="C924" s="3"/>
      <c r="D924" s="3"/>
    </row>
    <row r="925" spans="3:4">
      <c r="C925" s="3"/>
      <c r="D925" s="3"/>
    </row>
    <row r="926" spans="3:4">
      <c r="C926" s="3"/>
      <c r="D926" s="3"/>
    </row>
    <row r="927" spans="3:4">
      <c r="C927" s="3"/>
      <c r="D927" s="3"/>
    </row>
    <row r="928" spans="3:4">
      <c r="C928" s="3"/>
      <c r="D928" s="3"/>
    </row>
    <row r="929" spans="3:4">
      <c r="C929" s="3"/>
      <c r="D929" s="3"/>
    </row>
    <row r="930" spans="3:4">
      <c r="C930" s="3"/>
      <c r="D930" s="3"/>
    </row>
    <row r="931" spans="3:4">
      <c r="C931" s="3"/>
      <c r="D931" s="3"/>
    </row>
    <row r="932" spans="3:4">
      <c r="C932" s="3"/>
      <c r="D932" s="3"/>
    </row>
    <row r="933" spans="3:4">
      <c r="C933" s="3"/>
      <c r="D933" s="3"/>
    </row>
    <row r="934" spans="3:4">
      <c r="C934" s="3"/>
      <c r="D934" s="3"/>
    </row>
    <row r="935" spans="3:4">
      <c r="C935" s="3"/>
      <c r="D935" s="3"/>
    </row>
    <row r="936" spans="3:4">
      <c r="C936" s="3"/>
      <c r="D936" s="3"/>
    </row>
    <row r="937" spans="3:4">
      <c r="C937" s="3"/>
      <c r="D937" s="3"/>
    </row>
    <row r="938" spans="3:4">
      <c r="C938" s="3"/>
      <c r="D938" s="3"/>
    </row>
    <row r="939" spans="3:4">
      <c r="C939" s="3"/>
      <c r="D939" s="3"/>
    </row>
    <row r="940" spans="3:4">
      <c r="C940" s="3"/>
      <c r="D940" s="3"/>
    </row>
    <row r="941" spans="3:4">
      <c r="C941" s="3"/>
      <c r="D941" s="3"/>
    </row>
    <row r="942" spans="3:4">
      <c r="C942" s="3"/>
      <c r="D942" s="3"/>
    </row>
    <row r="943" spans="3:4">
      <c r="C943" s="3"/>
      <c r="D943" s="3"/>
    </row>
    <row r="944" spans="3:4">
      <c r="C944" s="3"/>
      <c r="D944" s="3"/>
    </row>
    <row r="945" spans="3:4">
      <c r="C945" s="3"/>
      <c r="D945" s="3"/>
    </row>
    <row r="946" spans="3:4">
      <c r="C946" s="3"/>
      <c r="D946" s="3"/>
    </row>
    <row r="947" spans="3:4">
      <c r="C947" s="3"/>
      <c r="D947" s="3"/>
    </row>
    <row r="948" spans="3:4">
      <c r="C948" s="3"/>
      <c r="D948" s="3"/>
    </row>
    <row r="949" spans="3:4">
      <c r="C949" s="3"/>
      <c r="D949" s="3"/>
    </row>
    <row r="950" spans="3:4">
      <c r="C950" s="3"/>
      <c r="D950" s="3"/>
    </row>
    <row r="951" spans="3:4">
      <c r="C951" s="3"/>
      <c r="D951" s="3"/>
    </row>
    <row r="952" spans="3:4">
      <c r="C952" s="3"/>
      <c r="D952" s="3"/>
    </row>
    <row r="953" spans="3:4">
      <c r="C953" s="3"/>
      <c r="D953" s="3"/>
    </row>
    <row r="954" spans="3:4">
      <c r="C954" s="3"/>
      <c r="D954" s="3"/>
    </row>
    <row r="955" spans="3:4">
      <c r="C955" s="3"/>
      <c r="D955" s="3"/>
    </row>
    <row r="956" spans="3:4">
      <c r="C956" s="3"/>
      <c r="D956" s="3"/>
    </row>
    <row r="957" spans="3:4">
      <c r="C957" s="3"/>
      <c r="D957" s="3"/>
    </row>
    <row r="958" spans="3:4">
      <c r="C958" s="3"/>
      <c r="D958" s="3"/>
    </row>
    <row r="959" spans="3:4">
      <c r="C959" s="3"/>
      <c r="D959" s="3"/>
    </row>
    <row r="960" spans="3:4">
      <c r="C960" s="3"/>
      <c r="D960" s="3"/>
    </row>
    <row r="961" spans="3:4">
      <c r="C961" s="3"/>
      <c r="D961" s="3"/>
    </row>
    <row r="962" spans="3:4">
      <c r="C962" s="3"/>
      <c r="D962" s="3"/>
    </row>
    <row r="963" spans="3:4">
      <c r="C963" s="3"/>
      <c r="D963" s="3"/>
    </row>
    <row r="964" spans="3:4">
      <c r="C964" s="3"/>
      <c r="D964" s="3"/>
    </row>
    <row r="965" spans="3:4">
      <c r="C965" s="3"/>
      <c r="D965" s="3"/>
    </row>
    <row r="966" spans="3:4">
      <c r="C966" s="3"/>
      <c r="D966" s="3"/>
    </row>
    <row r="967" spans="3:4">
      <c r="C967" s="3"/>
      <c r="D967" s="3"/>
    </row>
    <row r="968" spans="3:4">
      <c r="C968" s="3"/>
      <c r="D968" s="3"/>
    </row>
    <row r="969" spans="3:4">
      <c r="C969" s="3"/>
      <c r="D969" s="3"/>
    </row>
    <row r="970" spans="3:4">
      <c r="C970" s="3"/>
      <c r="D970" s="3"/>
    </row>
    <row r="971" spans="3:4">
      <c r="C971" s="3"/>
      <c r="D971" s="3"/>
    </row>
    <row r="972" spans="3:4">
      <c r="C972" s="3"/>
      <c r="D972" s="3"/>
    </row>
    <row r="973" spans="3:4">
      <c r="C973" s="3"/>
      <c r="D973" s="3"/>
    </row>
    <row r="974" spans="3:4">
      <c r="C974" s="3"/>
      <c r="D974" s="3"/>
    </row>
    <row r="975" spans="3:4">
      <c r="C975" s="3"/>
      <c r="D975" s="3"/>
    </row>
    <row r="976" spans="3:4">
      <c r="C976" s="3"/>
      <c r="D976" s="3"/>
    </row>
    <row r="977" spans="3:4">
      <c r="C977" s="3"/>
      <c r="D977" s="3"/>
    </row>
    <row r="978" spans="3:4">
      <c r="C978" s="3"/>
      <c r="D978" s="3"/>
    </row>
    <row r="979" spans="3:4">
      <c r="C979" s="3"/>
      <c r="D979" s="3"/>
    </row>
    <row r="980" spans="3:4">
      <c r="C980" s="3"/>
      <c r="D980" s="3"/>
    </row>
    <row r="981" spans="3:4">
      <c r="C981" s="3"/>
      <c r="D981" s="3"/>
    </row>
    <row r="982" spans="3:4">
      <c r="C982" s="3"/>
      <c r="D982" s="3"/>
    </row>
    <row r="983" spans="3:4">
      <c r="C983" s="3"/>
      <c r="D983" s="3"/>
    </row>
    <row r="984" spans="3:4">
      <c r="C984" s="3"/>
      <c r="D984" s="3"/>
    </row>
    <row r="985" spans="3:4">
      <c r="C985" s="3"/>
      <c r="D985" s="3"/>
    </row>
    <row r="986" spans="3:4">
      <c r="C986" s="3"/>
      <c r="D986" s="3"/>
    </row>
    <row r="987" spans="3:4">
      <c r="C987" s="3"/>
      <c r="D987" s="3"/>
    </row>
    <row r="988" spans="3:4">
      <c r="C988" s="3"/>
      <c r="D988" s="3"/>
    </row>
    <row r="989" spans="3:4">
      <c r="C989" s="3"/>
      <c r="D989" s="3"/>
    </row>
    <row r="990" spans="3:4">
      <c r="C990" s="3"/>
      <c r="D990" s="3"/>
    </row>
    <row r="991" spans="3:4">
      <c r="C991" s="3"/>
      <c r="D991" s="3"/>
    </row>
    <row r="992" spans="3:4">
      <c r="C992" s="3"/>
      <c r="D992" s="3"/>
    </row>
    <row r="993" spans="3:4">
      <c r="C993" s="3"/>
      <c r="D993" s="3"/>
    </row>
    <row r="994" spans="3:4">
      <c r="C994" s="3"/>
      <c r="D994" s="3"/>
    </row>
    <row r="995" spans="3:4">
      <c r="C995" s="3"/>
      <c r="D995" s="3"/>
    </row>
    <row r="996" spans="3:4">
      <c r="C996" s="3"/>
      <c r="D996" s="3"/>
    </row>
    <row r="997" spans="3:4">
      <c r="C997" s="3"/>
      <c r="D997" s="3"/>
    </row>
    <row r="998" spans="3:4">
      <c r="C998" s="3"/>
      <c r="D998" s="3"/>
    </row>
    <row r="999" spans="3:4">
      <c r="C999" s="3"/>
      <c r="D999" s="3"/>
    </row>
    <row r="1000" spans="3:4">
      <c r="C1000" s="3"/>
      <c r="D1000" s="3"/>
    </row>
    <row r="1001" spans="3:4">
      <c r="C1001" s="3"/>
      <c r="D1001" s="3"/>
    </row>
    <row r="1002" spans="3:4">
      <c r="C1002" s="3"/>
      <c r="D1002" s="3"/>
    </row>
    <row r="1003" spans="3:4">
      <c r="C1003" s="3"/>
      <c r="D1003" s="3"/>
    </row>
    <row r="1004" spans="3:4">
      <c r="C1004" s="3"/>
      <c r="D1004" s="3"/>
    </row>
    <row r="1005" spans="3:4">
      <c r="C1005" s="3"/>
      <c r="D1005" s="3"/>
    </row>
    <row r="1006" spans="3:4">
      <c r="C1006" s="3"/>
      <c r="D1006" s="3"/>
    </row>
    <row r="1007" spans="3:4">
      <c r="C1007" s="3"/>
      <c r="D1007" s="3"/>
    </row>
    <row r="1008" spans="3:4">
      <c r="C1008" s="3"/>
      <c r="D1008" s="3"/>
    </row>
    <row r="1009" spans="3:4">
      <c r="C1009" s="3"/>
      <c r="D1009" s="3"/>
    </row>
    <row r="1010" spans="3:4">
      <c r="C1010" s="3"/>
      <c r="D1010" s="3"/>
    </row>
    <row r="1011" spans="3:4">
      <c r="C1011" s="3"/>
      <c r="D1011" s="3"/>
    </row>
    <row r="1012" spans="3:4">
      <c r="C1012" s="3"/>
      <c r="D1012" s="3"/>
    </row>
    <row r="1013" spans="3:4">
      <c r="C1013" s="3"/>
      <c r="D1013" s="3"/>
    </row>
    <row r="1014" spans="3:4">
      <c r="C1014" s="3"/>
      <c r="D1014" s="3"/>
    </row>
    <row r="1015" spans="3:4">
      <c r="C1015" s="3"/>
      <c r="D1015" s="3"/>
    </row>
    <row r="1016" spans="3:4">
      <c r="C1016" s="3"/>
      <c r="D1016" s="3"/>
    </row>
    <row r="1017" spans="3:4">
      <c r="C1017" s="3"/>
      <c r="D1017" s="3"/>
    </row>
    <row r="1018" spans="3:4">
      <c r="C1018" s="3"/>
      <c r="D1018" s="3"/>
    </row>
    <row r="1019" spans="3:4">
      <c r="C1019" s="3"/>
      <c r="D1019" s="3"/>
    </row>
    <row r="1020" spans="3:4">
      <c r="C1020" s="3"/>
      <c r="D1020" s="3"/>
    </row>
    <row r="1021" spans="3:4">
      <c r="C1021" s="3"/>
      <c r="D1021" s="3"/>
    </row>
    <row r="1022" spans="3:4">
      <c r="C1022" s="3"/>
      <c r="D1022" s="3"/>
    </row>
    <row r="1023" spans="3:4">
      <c r="C1023" s="3"/>
      <c r="D1023" s="3"/>
    </row>
    <row r="1024" spans="3:4">
      <c r="C1024" s="3"/>
      <c r="D1024" s="3"/>
    </row>
    <row r="1025" spans="3:4">
      <c r="C1025" s="3"/>
      <c r="D1025" s="3"/>
    </row>
    <row r="1026" spans="3:4">
      <c r="C1026" s="3"/>
      <c r="D1026" s="3"/>
    </row>
    <row r="1027" spans="3:4">
      <c r="C1027" s="3"/>
      <c r="D1027" s="3"/>
    </row>
    <row r="1028" spans="3:4">
      <c r="C1028" s="3"/>
      <c r="D1028" s="3"/>
    </row>
    <row r="1029" spans="3:4">
      <c r="C1029" s="3"/>
      <c r="D1029" s="3"/>
    </row>
    <row r="1030" spans="3:4">
      <c r="C1030" s="3"/>
      <c r="D1030" s="3"/>
    </row>
    <row r="1031" spans="3:4">
      <c r="C1031" s="3"/>
      <c r="D1031" s="3"/>
    </row>
    <row r="1032" spans="3:4">
      <c r="C1032" s="3"/>
      <c r="D1032" s="3"/>
    </row>
    <row r="1033" spans="3:4">
      <c r="C1033" s="3"/>
      <c r="D1033" s="3"/>
    </row>
    <row r="1034" spans="3:4">
      <c r="C1034" s="3"/>
      <c r="D1034" s="3"/>
    </row>
    <row r="1035" spans="3:4">
      <c r="C1035" s="3"/>
      <c r="D1035" s="3"/>
    </row>
    <row r="1036" spans="3:4">
      <c r="C1036" s="3"/>
      <c r="D1036" s="3"/>
    </row>
    <row r="1037" spans="3:4">
      <c r="C1037" s="3"/>
      <c r="D1037" s="3"/>
    </row>
    <row r="1038" spans="3:4">
      <c r="C1038" s="3"/>
      <c r="D1038" s="3"/>
    </row>
    <row r="1039" spans="3:4">
      <c r="C1039" s="3"/>
      <c r="D1039" s="3"/>
    </row>
    <row r="1040" spans="3:4">
      <c r="C1040" s="3"/>
      <c r="D1040" s="3"/>
    </row>
    <row r="1041" spans="3:4">
      <c r="C1041" s="3"/>
      <c r="D1041" s="3"/>
    </row>
    <row r="1042" spans="3:4">
      <c r="C1042" s="3"/>
      <c r="D1042" s="3"/>
    </row>
    <row r="1043" spans="3:4">
      <c r="C1043" s="3"/>
      <c r="D1043" s="3"/>
    </row>
    <row r="1044" spans="3:4">
      <c r="C1044" s="3"/>
      <c r="D1044" s="3"/>
    </row>
    <row r="1045" spans="3:4">
      <c r="C1045" s="3"/>
      <c r="D1045" s="3"/>
    </row>
    <row r="1046" spans="3:4">
      <c r="C1046" s="3"/>
      <c r="D1046" s="3"/>
    </row>
    <row r="1047" spans="3:4">
      <c r="C1047" s="3"/>
      <c r="D1047" s="3"/>
    </row>
    <row r="1048" spans="3:4">
      <c r="C1048" s="3"/>
      <c r="D1048" s="3"/>
    </row>
    <row r="1049" spans="3:4">
      <c r="C1049" s="3"/>
      <c r="D1049" s="3"/>
    </row>
    <row r="1050" spans="3:4">
      <c r="C1050" s="3"/>
      <c r="D1050" s="3"/>
    </row>
    <row r="1051" spans="3:4">
      <c r="C1051" s="3"/>
      <c r="D1051" s="3"/>
    </row>
    <row r="1052" spans="3:4">
      <c r="C1052" s="3"/>
      <c r="D1052" s="3"/>
    </row>
    <row r="1053" spans="3:4">
      <c r="C1053" s="3"/>
      <c r="D1053" s="3"/>
    </row>
    <row r="1054" spans="3:4">
      <c r="C1054" s="3"/>
      <c r="D1054" s="3"/>
    </row>
    <row r="1055" spans="3:4">
      <c r="C1055" s="3"/>
      <c r="D1055" s="3"/>
    </row>
    <row r="1056" spans="3:4">
      <c r="C1056" s="3"/>
      <c r="D1056" s="3"/>
    </row>
    <row r="1057" spans="3:4">
      <c r="C1057" s="3"/>
      <c r="D1057" s="3"/>
    </row>
    <row r="1058" spans="3:4">
      <c r="C1058" s="3"/>
      <c r="D1058" s="3"/>
    </row>
    <row r="1059" spans="3:4">
      <c r="C1059" s="3"/>
      <c r="D1059" s="3"/>
    </row>
    <row r="1060" spans="3:4">
      <c r="C1060" s="3"/>
      <c r="D1060" s="3"/>
    </row>
    <row r="1061" spans="3:4">
      <c r="C1061" s="3"/>
      <c r="D1061" s="3"/>
    </row>
    <row r="1062" spans="3:4">
      <c r="C1062" s="3"/>
      <c r="D1062" s="3"/>
    </row>
    <row r="1063" spans="3:4">
      <c r="C1063" s="3"/>
      <c r="D1063" s="3"/>
    </row>
    <row r="1064" spans="3:4">
      <c r="C1064" s="3"/>
      <c r="D1064" s="3"/>
    </row>
    <row r="1065" spans="3:4">
      <c r="C1065" s="3"/>
      <c r="D1065" s="3"/>
    </row>
    <row r="1066" spans="3:4">
      <c r="C1066" s="3"/>
      <c r="D1066" s="3"/>
    </row>
    <row r="1067" spans="3:4">
      <c r="C1067" s="3"/>
      <c r="D1067" s="3"/>
    </row>
    <row r="1068" spans="3:4">
      <c r="C1068" s="3"/>
      <c r="D1068" s="3"/>
    </row>
    <row r="1069" spans="3:4">
      <c r="C1069" s="3"/>
      <c r="D1069" s="3"/>
    </row>
    <row r="1070" spans="3:4">
      <c r="C1070" s="3"/>
      <c r="D1070" s="3"/>
    </row>
    <row r="1071" spans="3:4">
      <c r="C1071" s="3"/>
      <c r="D1071" s="3"/>
    </row>
    <row r="1072" spans="3:4">
      <c r="C1072" s="3"/>
      <c r="D1072" s="3"/>
    </row>
    <row r="1073" spans="3:4">
      <c r="C1073" s="3"/>
      <c r="D1073" s="3"/>
    </row>
    <row r="1074" spans="3:4">
      <c r="C1074" s="3"/>
      <c r="D1074" s="3"/>
    </row>
    <row r="1075" spans="3:4">
      <c r="C1075" s="3"/>
      <c r="D1075" s="3"/>
    </row>
    <row r="1076" spans="3:4">
      <c r="C1076" s="3"/>
      <c r="D1076" s="3"/>
    </row>
    <row r="1077" spans="3:4">
      <c r="C1077" s="3"/>
      <c r="D1077" s="3"/>
    </row>
    <row r="1078" spans="3:4">
      <c r="C1078" s="3"/>
      <c r="D1078" s="3"/>
    </row>
    <row r="1079" spans="3:4">
      <c r="C1079" s="3"/>
      <c r="D1079" s="3"/>
    </row>
    <row r="1080" spans="3:4">
      <c r="C1080" s="3"/>
      <c r="D1080" s="3"/>
    </row>
    <row r="1081" spans="3:4">
      <c r="C1081" s="3"/>
      <c r="D1081" s="3"/>
    </row>
    <row r="1082" spans="3:4">
      <c r="C1082" s="3"/>
      <c r="D1082" s="3"/>
    </row>
    <row r="1083" spans="3:4">
      <c r="C1083" s="3"/>
      <c r="D1083" s="3"/>
    </row>
    <row r="1084" spans="3:4">
      <c r="C1084" s="3"/>
      <c r="D1084" s="3"/>
    </row>
    <row r="1085" spans="3:4">
      <c r="C1085" s="3"/>
      <c r="D1085" s="3"/>
    </row>
    <row r="1086" spans="3:4">
      <c r="C1086" s="3"/>
      <c r="D1086" s="3"/>
    </row>
    <row r="1087" spans="3:4">
      <c r="C1087" s="3"/>
      <c r="D1087" s="3"/>
    </row>
    <row r="1088" spans="3:4">
      <c r="C1088" s="3"/>
      <c r="D1088" s="3"/>
    </row>
    <row r="1089" spans="3:4">
      <c r="C1089" s="3"/>
      <c r="D1089" s="3"/>
    </row>
    <row r="1090" spans="3:4">
      <c r="C1090" s="3"/>
      <c r="D1090" s="3"/>
    </row>
    <row r="1091" spans="3:4">
      <c r="C1091" s="3"/>
      <c r="D1091" s="3"/>
    </row>
    <row r="1092" spans="3:4">
      <c r="C1092" s="3"/>
      <c r="D1092" s="3"/>
    </row>
    <row r="1093" spans="3:4">
      <c r="C1093" s="3"/>
      <c r="D1093" s="3"/>
    </row>
    <row r="1094" spans="3:4">
      <c r="C1094" s="3"/>
      <c r="D1094" s="3"/>
    </row>
    <row r="1095" spans="3:4">
      <c r="C1095" s="3"/>
      <c r="D1095" s="3"/>
    </row>
    <row r="1096" spans="3:4">
      <c r="C1096" s="3"/>
      <c r="D1096" s="3"/>
    </row>
    <row r="1097" spans="3:4">
      <c r="C1097" s="3"/>
      <c r="D1097" s="3"/>
    </row>
    <row r="1098" spans="3:4">
      <c r="C1098" s="3"/>
      <c r="D1098" s="3"/>
    </row>
    <row r="1099" spans="3:4">
      <c r="C1099" s="3"/>
      <c r="D1099" s="3"/>
    </row>
    <row r="1100" spans="3:4">
      <c r="C1100" s="3"/>
      <c r="D1100" s="3"/>
    </row>
    <row r="1101" spans="3:4">
      <c r="C1101" s="3"/>
      <c r="D1101" s="3"/>
    </row>
    <row r="1102" spans="3:4">
      <c r="C1102" s="3"/>
      <c r="D1102" s="3"/>
    </row>
    <row r="1103" spans="3:4">
      <c r="C1103" s="3"/>
      <c r="D1103" s="3"/>
    </row>
    <row r="1104" spans="3:4">
      <c r="C1104" s="3"/>
      <c r="D1104" s="3"/>
    </row>
    <row r="1105" spans="3:4">
      <c r="C1105" s="3"/>
      <c r="D1105" s="3"/>
    </row>
    <row r="1106" spans="3:4">
      <c r="C1106" s="3"/>
      <c r="D1106" s="3"/>
    </row>
    <row r="1107" spans="3:4">
      <c r="C1107" s="3"/>
      <c r="D1107" s="3"/>
    </row>
    <row r="1108" spans="3:4">
      <c r="C1108" s="3"/>
      <c r="D1108" s="3"/>
    </row>
    <row r="1109" spans="3:4">
      <c r="C1109" s="3"/>
      <c r="D1109" s="3"/>
    </row>
    <row r="1110" spans="3:4">
      <c r="C1110" s="3"/>
      <c r="D1110" s="3"/>
    </row>
    <row r="1111" spans="3:4">
      <c r="C1111" s="3"/>
      <c r="D1111" s="3"/>
    </row>
    <row r="1112" spans="3:4">
      <c r="C1112" s="3"/>
      <c r="D1112" s="3"/>
    </row>
    <row r="1113" spans="3:4">
      <c r="C1113" s="3"/>
      <c r="D1113" s="3"/>
    </row>
    <row r="1114" spans="3:4">
      <c r="C1114" s="3"/>
      <c r="D1114" s="3"/>
    </row>
    <row r="1115" spans="3:4">
      <c r="C1115" s="3"/>
      <c r="D1115" s="3"/>
    </row>
    <row r="1116" spans="3:4">
      <c r="C1116" s="3"/>
      <c r="D1116" s="3"/>
    </row>
    <row r="1117" spans="3:4">
      <c r="C1117" s="3"/>
      <c r="D1117" s="3"/>
    </row>
    <row r="1118" spans="3:4">
      <c r="C1118" s="3"/>
      <c r="D1118" s="3"/>
    </row>
    <row r="1119" spans="3:4">
      <c r="C1119" s="3"/>
      <c r="D1119" s="3"/>
    </row>
    <row r="1120" spans="3:4">
      <c r="C1120" s="3"/>
      <c r="D1120" s="3"/>
    </row>
    <row r="1121" spans="3:4">
      <c r="C1121" s="3"/>
      <c r="D1121" s="3"/>
    </row>
    <row r="1122" spans="3:4">
      <c r="C1122" s="3"/>
      <c r="D1122" s="3"/>
    </row>
    <row r="1123" spans="3:4">
      <c r="C1123" s="3"/>
      <c r="D1123" s="3"/>
    </row>
    <row r="1124" spans="3:4">
      <c r="C1124" s="3"/>
      <c r="D1124" s="3"/>
    </row>
    <row r="1125" spans="3:4">
      <c r="C1125" s="3"/>
      <c r="D1125" s="3"/>
    </row>
    <row r="1126" spans="3:4">
      <c r="C1126" s="3"/>
      <c r="D1126" s="3"/>
    </row>
    <row r="1127" spans="3:4">
      <c r="C1127" s="3"/>
      <c r="D1127" s="3"/>
    </row>
    <row r="1128" spans="3:4">
      <c r="C1128" s="3"/>
      <c r="D1128" s="3"/>
    </row>
    <row r="1129" spans="3:4">
      <c r="C1129" s="3"/>
      <c r="D1129" s="3"/>
    </row>
    <row r="1130" spans="3:4">
      <c r="C1130" s="3"/>
      <c r="D1130" s="3"/>
    </row>
    <row r="1131" spans="3:4">
      <c r="C1131" s="3"/>
      <c r="D1131" s="3"/>
    </row>
    <row r="1132" spans="3:4">
      <c r="C1132" s="3"/>
      <c r="D1132" s="3"/>
    </row>
    <row r="1133" spans="3:4">
      <c r="C1133" s="3"/>
      <c r="D1133" s="3"/>
    </row>
    <row r="1134" spans="3:4">
      <c r="C1134" s="3"/>
      <c r="D1134" s="3"/>
    </row>
    <row r="1135" spans="3:4">
      <c r="C1135" s="3"/>
      <c r="D1135" s="3"/>
    </row>
    <row r="1136" spans="3:4">
      <c r="C1136" s="3"/>
      <c r="D1136" s="3"/>
    </row>
    <row r="1137" spans="3:4">
      <c r="C1137" s="3"/>
      <c r="D1137" s="3"/>
    </row>
    <row r="1138" spans="3:4">
      <c r="C1138" s="3"/>
      <c r="D1138" s="3"/>
    </row>
    <row r="1139" spans="3:4">
      <c r="C1139" s="3"/>
      <c r="D1139" s="3"/>
    </row>
    <row r="1140" spans="3:4">
      <c r="C1140" s="3"/>
      <c r="D1140" s="3"/>
    </row>
    <row r="1141" spans="3:4">
      <c r="C1141" s="3"/>
      <c r="D1141" s="3"/>
    </row>
    <row r="1142" spans="3:4">
      <c r="C1142" s="3"/>
      <c r="D1142" s="3"/>
    </row>
    <row r="1143" spans="3:4">
      <c r="C1143" s="3"/>
      <c r="D1143" s="3"/>
    </row>
    <row r="1144" spans="3:4">
      <c r="C1144" s="3"/>
      <c r="D1144" s="3"/>
    </row>
    <row r="1145" spans="3:4">
      <c r="C1145" s="3"/>
      <c r="D1145" s="3"/>
    </row>
    <row r="1146" spans="3:4">
      <c r="C1146" s="3"/>
      <c r="D1146" s="3"/>
    </row>
    <row r="1147" spans="3:4">
      <c r="C1147" s="3"/>
      <c r="D1147" s="3"/>
    </row>
    <row r="1148" spans="3:4">
      <c r="C1148" s="3"/>
      <c r="D1148" s="3"/>
    </row>
    <row r="1149" spans="3:4">
      <c r="C1149" s="3"/>
      <c r="D1149" s="3"/>
    </row>
    <row r="1150" spans="3:4">
      <c r="C1150" s="3"/>
      <c r="D1150" s="3"/>
    </row>
    <row r="1151" spans="3:4">
      <c r="C1151" s="3"/>
      <c r="D1151" s="3"/>
    </row>
    <row r="1152" spans="3:4">
      <c r="C1152" s="3"/>
      <c r="D1152" s="3"/>
    </row>
    <row r="1153" spans="3:4">
      <c r="C1153" s="3"/>
      <c r="D1153" s="3"/>
    </row>
    <row r="1154" spans="3:4">
      <c r="C1154" s="3"/>
      <c r="D1154" s="3"/>
    </row>
    <row r="1155" spans="3:4">
      <c r="C1155" s="3"/>
      <c r="D1155" s="3"/>
    </row>
    <row r="1156" spans="3:4">
      <c r="C1156" s="3"/>
      <c r="D1156" s="3"/>
    </row>
    <row r="1157" spans="3:4">
      <c r="C1157" s="3"/>
      <c r="D1157" s="3"/>
    </row>
    <row r="1158" spans="3:4">
      <c r="C1158" s="3"/>
      <c r="D1158" s="3"/>
    </row>
    <row r="1159" spans="3:4">
      <c r="C1159" s="3"/>
      <c r="D1159" s="3"/>
    </row>
    <row r="1160" spans="3:4">
      <c r="C1160" s="3"/>
      <c r="D1160" s="3"/>
    </row>
    <row r="1161" spans="3:4">
      <c r="C1161" s="3"/>
      <c r="D1161" s="3"/>
    </row>
    <row r="1162" spans="3:4">
      <c r="C1162" s="3"/>
      <c r="D1162" s="3"/>
    </row>
    <row r="1163" spans="3:4">
      <c r="C1163" s="3"/>
      <c r="D1163" s="3"/>
    </row>
    <row r="1164" spans="3:4">
      <c r="C1164" s="3"/>
      <c r="D1164" s="3"/>
    </row>
    <row r="1165" spans="3:4">
      <c r="C1165" s="3"/>
      <c r="D1165" s="3"/>
    </row>
    <row r="1166" spans="3:4">
      <c r="C1166" s="3"/>
      <c r="D1166" s="3"/>
    </row>
    <row r="1167" spans="3:4">
      <c r="C1167" s="3"/>
      <c r="D1167" s="3"/>
    </row>
    <row r="1168" spans="3:4">
      <c r="C1168" s="3"/>
      <c r="D1168" s="3"/>
    </row>
    <row r="1169" spans="3:4">
      <c r="C1169" s="3"/>
      <c r="D1169" s="3"/>
    </row>
    <row r="1170" spans="3:4">
      <c r="C1170" s="3"/>
      <c r="D1170" s="3"/>
    </row>
    <row r="1171" spans="3:4">
      <c r="C1171" s="3"/>
      <c r="D1171" s="3"/>
    </row>
    <row r="1172" spans="3:4">
      <c r="C1172" s="3"/>
      <c r="D1172" s="3"/>
    </row>
    <row r="1173" spans="3:4">
      <c r="C1173" s="3"/>
      <c r="D1173" s="3"/>
    </row>
    <row r="1174" spans="3:4">
      <c r="C1174" s="3"/>
      <c r="D1174" s="3"/>
    </row>
    <row r="1175" spans="3:4">
      <c r="C1175" s="3"/>
      <c r="D1175" s="3"/>
    </row>
    <row r="1176" spans="3:4">
      <c r="C1176" s="3"/>
      <c r="D1176" s="3"/>
    </row>
    <row r="1177" spans="3:4">
      <c r="C1177" s="3"/>
      <c r="D1177" s="3"/>
    </row>
    <row r="1178" spans="3:4">
      <c r="C1178" s="3"/>
      <c r="D1178" s="3"/>
    </row>
    <row r="1179" spans="3:4">
      <c r="C1179" s="3"/>
      <c r="D1179" s="3"/>
    </row>
    <row r="1180" spans="3:4">
      <c r="C1180" s="3"/>
      <c r="D1180" s="3"/>
    </row>
    <row r="1181" spans="3:4">
      <c r="C1181" s="3"/>
      <c r="D1181" s="3"/>
    </row>
    <row r="1182" spans="3:4">
      <c r="C1182" s="3"/>
      <c r="D1182" s="3"/>
    </row>
    <row r="1183" spans="3:4">
      <c r="C1183" s="3"/>
      <c r="D1183" s="3"/>
    </row>
    <row r="1184" spans="3:4">
      <c r="C1184" s="3"/>
      <c r="D1184" s="3"/>
    </row>
    <row r="1185" spans="3:4">
      <c r="C1185" s="3"/>
      <c r="D1185" s="3"/>
    </row>
    <row r="1186" spans="3:4">
      <c r="C1186" s="3"/>
      <c r="D1186" s="3"/>
    </row>
    <row r="1187" spans="3:4">
      <c r="C1187" s="3"/>
      <c r="D1187" s="3"/>
    </row>
    <row r="1188" spans="3:4">
      <c r="C1188" s="3"/>
      <c r="D1188" s="3"/>
    </row>
    <row r="1189" spans="3:4">
      <c r="C1189" s="3"/>
      <c r="D1189" s="3"/>
    </row>
    <row r="1190" spans="3:4">
      <c r="C1190" s="3"/>
      <c r="D1190" s="3"/>
    </row>
    <row r="1191" spans="3:4">
      <c r="C1191" s="3"/>
      <c r="D1191" s="3"/>
    </row>
    <row r="1192" spans="3:4">
      <c r="C1192" s="3"/>
      <c r="D1192" s="3"/>
    </row>
    <row r="1193" spans="3:4">
      <c r="C1193" s="3"/>
      <c r="D1193" s="3"/>
    </row>
    <row r="1194" spans="3:4">
      <c r="C1194" s="3"/>
      <c r="D1194" s="3"/>
    </row>
    <row r="1195" spans="3:4">
      <c r="C1195" s="3"/>
      <c r="D1195" s="3"/>
    </row>
    <row r="1196" spans="3:4">
      <c r="C1196" s="3"/>
      <c r="D1196" s="3"/>
    </row>
    <row r="1197" spans="3:4">
      <c r="C1197" s="3"/>
      <c r="D1197" s="3"/>
    </row>
    <row r="1198" spans="3:4">
      <c r="C1198" s="3"/>
      <c r="D1198" s="3"/>
    </row>
    <row r="1199" spans="3:4">
      <c r="C1199" s="3"/>
      <c r="D1199" s="3"/>
    </row>
    <row r="1200" spans="3:4">
      <c r="C1200" s="3"/>
      <c r="D1200" s="3"/>
    </row>
    <row r="1201" spans="3:4">
      <c r="C1201" s="3"/>
      <c r="D1201" s="3"/>
    </row>
    <row r="1202" spans="3:4">
      <c r="C1202" s="3"/>
      <c r="D1202" s="3"/>
    </row>
    <row r="1203" spans="3:4">
      <c r="C1203" s="3"/>
      <c r="D1203" s="3"/>
    </row>
    <row r="1204" spans="3:4">
      <c r="C1204" s="3"/>
      <c r="D1204" s="3"/>
    </row>
    <row r="1205" spans="3:4">
      <c r="C1205" s="3"/>
      <c r="D1205" s="3"/>
    </row>
    <row r="1206" spans="3:4">
      <c r="C1206" s="3"/>
      <c r="D1206" s="3"/>
    </row>
    <row r="1207" spans="3:4">
      <c r="C1207" s="3"/>
      <c r="D1207" s="3"/>
    </row>
    <row r="1208" spans="3:4">
      <c r="C1208" s="3"/>
      <c r="D1208" s="3"/>
    </row>
    <row r="1209" spans="3:4">
      <c r="C1209" s="3"/>
      <c r="D1209" s="3"/>
    </row>
    <row r="1210" spans="3:4">
      <c r="C1210" s="3"/>
      <c r="D1210" s="3"/>
    </row>
    <row r="1211" spans="3:4">
      <c r="C1211" s="3"/>
      <c r="D1211" s="3"/>
    </row>
    <row r="1212" spans="3:4">
      <c r="C1212" s="3"/>
      <c r="D1212" s="3"/>
    </row>
    <row r="1213" spans="3:4">
      <c r="C1213" s="3"/>
      <c r="D1213" s="3"/>
    </row>
    <row r="1214" spans="3:4">
      <c r="C1214" s="3"/>
      <c r="D1214" s="3"/>
    </row>
    <row r="1215" spans="3:4">
      <c r="C1215" s="3"/>
      <c r="D1215" s="3"/>
    </row>
    <row r="1216" spans="3:4">
      <c r="C1216" s="3"/>
      <c r="D1216" s="3"/>
    </row>
    <row r="1217" spans="3:4">
      <c r="C1217" s="3"/>
      <c r="D1217" s="3"/>
    </row>
    <row r="1218" spans="3:4">
      <c r="C1218" s="3"/>
      <c r="D1218" s="3"/>
    </row>
    <row r="1219" spans="3:4">
      <c r="C1219" s="3"/>
      <c r="D1219" s="3"/>
    </row>
    <row r="1220" spans="3:4">
      <c r="C1220" s="3"/>
      <c r="D1220" s="3"/>
    </row>
    <row r="1221" spans="3:4">
      <c r="C1221" s="3"/>
      <c r="D1221" s="3"/>
    </row>
    <row r="1222" spans="3:4">
      <c r="C1222" s="3"/>
      <c r="D1222" s="3"/>
    </row>
    <row r="1223" spans="3:4">
      <c r="C1223" s="3"/>
      <c r="D1223" s="3"/>
    </row>
    <row r="1224" spans="3:4">
      <c r="C1224" s="3"/>
      <c r="D1224" s="3"/>
    </row>
    <row r="1225" spans="3:4">
      <c r="C1225" s="3"/>
      <c r="D1225" s="3"/>
    </row>
    <row r="1226" spans="3:4">
      <c r="C1226" s="3"/>
      <c r="D1226" s="3"/>
    </row>
    <row r="1227" spans="3:4">
      <c r="C1227" s="3"/>
      <c r="D1227" s="3"/>
    </row>
    <row r="1228" spans="3:4">
      <c r="C1228" s="3"/>
      <c r="D1228" s="3"/>
    </row>
    <row r="1229" spans="3:4">
      <c r="C1229" s="3"/>
      <c r="D1229" s="3"/>
    </row>
    <row r="1230" spans="3:4">
      <c r="C1230" s="3"/>
      <c r="D1230" s="3"/>
    </row>
    <row r="1231" spans="3:4">
      <c r="C1231" s="3"/>
      <c r="D1231" s="3"/>
    </row>
    <row r="1232" spans="3:4">
      <c r="C1232" s="3"/>
      <c r="D1232" s="3"/>
    </row>
    <row r="1233" spans="3:4">
      <c r="C1233" s="3"/>
      <c r="D1233" s="3"/>
    </row>
    <row r="1234" spans="3:4">
      <c r="C1234" s="3"/>
      <c r="D1234" s="3"/>
    </row>
  </sheetData>
  <phoneticPr fontId="0" type="noConversion"/>
  <dataValidations count="3">
    <dataValidation type="list" allowBlank="1" showInputMessage="1" showErrorMessage="1" error="Es sind nur die Werte 1 und 2 zulässig" sqref="B5" xr:uid="{00000000-0002-0000-0200-000000000000}">
      <formula1>"1,2"</formula1>
    </dataValidation>
    <dataValidation type="whole" allowBlank="1" showInputMessage="1" showErrorMessage="1" error="Es sind nur ganze Zahlen von 1900 bis 2100 zulässig." sqref="B3" xr:uid="{00000000-0002-0000-0200-000001000000}">
      <formula1>1900</formula1>
      <formula2>2100</formula2>
    </dataValidation>
    <dataValidation type="whole" allowBlank="1" showInputMessage="1" showErrorMessage="1" error="Es sind nur ganze Zahlen von 0 bis 120 zulässig." sqref="B4" xr:uid="{00000000-0002-0000-0200-000002000000}">
      <formula1>0</formula1>
      <formula2>120</formula2>
    </dataValidation>
  </dataValidations>
  <pageMargins left="0.78740157480314965" right="0.78740157480314965" top="0.98425196850393704" bottom="0.98425196850393704" header="0.51181102362204722" footer="0.51181102362204722"/>
  <pageSetup paperSize="9" fitToWidth="4" fitToHeight="5" pageOrder="overThenDown"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I145"/>
  <sheetViews>
    <sheetView showGridLines="0" workbookViewId="0"/>
  </sheetViews>
  <sheetFormatPr defaultColWidth="11.42578125" defaultRowHeight="12.75"/>
  <cols>
    <col min="1" max="1" width="5.28515625" style="11" bestFit="1" customWidth="1"/>
    <col min="2" max="3" width="13.28515625" bestFit="1" customWidth="1"/>
  </cols>
  <sheetData>
    <row r="1" spans="1:9">
      <c r="A1" s="9"/>
      <c r="B1" s="9" t="s">
        <v>20</v>
      </c>
      <c r="C1" s="9" t="s">
        <v>20</v>
      </c>
    </row>
    <row r="2" spans="1:9">
      <c r="A2" s="9"/>
      <c r="B2" s="9" t="s">
        <v>27</v>
      </c>
      <c r="C2" s="9" t="s">
        <v>27</v>
      </c>
    </row>
    <row r="3" spans="1:9" s="1" customFormat="1">
      <c r="A3" s="9"/>
      <c r="B3" s="9" t="s">
        <v>4</v>
      </c>
      <c r="C3" s="9" t="s">
        <v>4</v>
      </c>
    </row>
    <row r="4" spans="1:9">
      <c r="A4" s="9" t="s">
        <v>28</v>
      </c>
      <c r="B4" s="9" t="s">
        <v>29</v>
      </c>
      <c r="C4" s="9" t="s">
        <v>30</v>
      </c>
    </row>
    <row r="5" spans="1:9">
      <c r="A5" s="29">
        <v>0</v>
      </c>
      <c r="B5" s="30">
        <v>7.7419999999999998E-3</v>
      </c>
      <c r="C5" s="30">
        <v>7.476E-3</v>
      </c>
      <c r="E5" s="3"/>
      <c r="F5" s="3"/>
      <c r="G5" s="3"/>
      <c r="H5" s="3"/>
      <c r="I5" s="3"/>
    </row>
    <row r="6" spans="1:9">
      <c r="A6" s="29">
        <v>1</v>
      </c>
      <c r="B6" s="30">
        <v>7.7419999999999998E-3</v>
      </c>
      <c r="C6" s="30">
        <v>7.476E-3</v>
      </c>
      <c r="E6" s="3"/>
      <c r="F6" s="3"/>
      <c r="G6" s="3"/>
      <c r="H6" s="3"/>
    </row>
    <row r="7" spans="1:9">
      <c r="A7" s="29">
        <v>2</v>
      </c>
      <c r="B7" s="30">
        <v>7.7419999999999998E-3</v>
      </c>
      <c r="C7" s="30">
        <v>7.476E-3</v>
      </c>
      <c r="E7" s="3"/>
      <c r="F7" s="3"/>
      <c r="G7" s="3"/>
      <c r="H7" s="3"/>
    </row>
    <row r="8" spans="1:9">
      <c r="A8" s="29">
        <v>3</v>
      </c>
      <c r="B8" s="30">
        <v>7.7419999999999998E-3</v>
      </c>
      <c r="C8" s="30">
        <v>7.476E-3</v>
      </c>
      <c r="E8" s="3"/>
      <c r="F8" s="3"/>
      <c r="G8" s="3"/>
      <c r="H8" s="3"/>
    </row>
    <row r="9" spans="1:9">
      <c r="A9" s="29">
        <v>4</v>
      </c>
      <c r="B9" s="30">
        <v>7.7419999999999998E-3</v>
      </c>
      <c r="C9" s="30">
        <v>7.476E-3</v>
      </c>
      <c r="E9" s="3"/>
      <c r="F9" s="3"/>
      <c r="G9" s="3"/>
      <c r="H9" s="3"/>
    </row>
    <row r="10" spans="1:9">
      <c r="A10" s="29">
        <v>5</v>
      </c>
      <c r="B10" s="30">
        <v>7.7419999999999998E-3</v>
      </c>
      <c r="C10" s="30">
        <v>7.476E-3</v>
      </c>
      <c r="E10" s="3"/>
      <c r="F10" s="3"/>
      <c r="G10" s="3"/>
      <c r="H10" s="3"/>
    </row>
    <row r="11" spans="1:9">
      <c r="A11" s="29">
        <v>6</v>
      </c>
      <c r="B11" s="30">
        <v>7.7419999999999998E-3</v>
      </c>
      <c r="C11" s="30">
        <v>7.476E-3</v>
      </c>
      <c r="E11" s="3"/>
      <c r="F11" s="3"/>
      <c r="G11" s="3"/>
      <c r="H11" s="3"/>
    </row>
    <row r="12" spans="1:9">
      <c r="A12" s="29">
        <v>7</v>
      </c>
      <c r="B12" s="30">
        <v>7.7419999999999998E-3</v>
      </c>
      <c r="C12" s="30">
        <v>7.476E-3</v>
      </c>
      <c r="E12" s="3"/>
      <c r="F12" s="3"/>
      <c r="G12" s="3"/>
      <c r="H12" s="3"/>
    </row>
    <row r="13" spans="1:9">
      <c r="A13" s="29">
        <v>8</v>
      </c>
      <c r="B13" s="30">
        <v>7.7419999999999998E-3</v>
      </c>
      <c r="C13" s="30">
        <v>7.476E-3</v>
      </c>
      <c r="E13" s="3"/>
      <c r="F13" s="3"/>
      <c r="G13" s="3"/>
      <c r="H13" s="3"/>
    </row>
    <row r="14" spans="1:9">
      <c r="A14" s="29">
        <v>9</v>
      </c>
      <c r="B14" s="30">
        <v>7.7419999999999998E-3</v>
      </c>
      <c r="C14" s="30">
        <v>7.476E-3</v>
      </c>
      <c r="E14" s="3"/>
      <c r="F14" s="3"/>
      <c r="G14" s="3"/>
      <c r="H14" s="3"/>
    </row>
    <row r="15" spans="1:9">
      <c r="A15" s="29">
        <v>10</v>
      </c>
      <c r="B15" s="30">
        <v>7.7419999999999998E-3</v>
      </c>
      <c r="C15" s="30">
        <v>7.476E-3</v>
      </c>
      <c r="E15" s="3"/>
      <c r="F15" s="3"/>
      <c r="G15" s="3"/>
      <c r="H15" s="3"/>
    </row>
    <row r="16" spans="1:9">
      <c r="A16" s="29">
        <v>11</v>
      </c>
      <c r="B16" s="30">
        <v>7.7419999999999998E-3</v>
      </c>
      <c r="C16" s="30">
        <v>7.476E-3</v>
      </c>
      <c r="E16" s="3"/>
      <c r="F16" s="3"/>
      <c r="G16" s="3"/>
      <c r="H16" s="3"/>
    </row>
    <row r="17" spans="1:8">
      <c r="A17" s="29">
        <v>12</v>
      </c>
      <c r="B17" s="30">
        <v>7.7419999999999998E-3</v>
      </c>
      <c r="C17" s="30">
        <v>7.476E-3</v>
      </c>
      <c r="E17" s="3"/>
      <c r="F17" s="3"/>
      <c r="G17" s="3"/>
      <c r="H17" s="3"/>
    </row>
    <row r="18" spans="1:8">
      <c r="A18" s="29">
        <v>13</v>
      </c>
      <c r="B18" s="30">
        <v>7.7419999999999998E-3</v>
      </c>
      <c r="C18" s="30">
        <v>7.476E-3</v>
      </c>
      <c r="E18" s="3"/>
      <c r="F18" s="3"/>
      <c r="G18" s="3"/>
      <c r="H18" s="3"/>
    </row>
    <row r="19" spans="1:8">
      <c r="A19" s="29">
        <v>14</v>
      </c>
      <c r="B19" s="30">
        <v>7.7419999999999998E-3</v>
      </c>
      <c r="C19" s="30">
        <v>7.476E-3</v>
      </c>
      <c r="E19" s="3"/>
      <c r="F19" s="3"/>
      <c r="G19" s="3"/>
      <c r="H19" s="3"/>
    </row>
    <row r="20" spans="1:8">
      <c r="A20" s="29">
        <v>15</v>
      </c>
      <c r="B20" s="30">
        <v>7.7419999999999998E-3</v>
      </c>
      <c r="C20" s="30">
        <v>7.476E-3</v>
      </c>
      <c r="E20" s="3"/>
      <c r="F20" s="3"/>
      <c r="G20" s="3"/>
      <c r="H20" s="3"/>
    </row>
    <row r="21" spans="1:8">
      <c r="A21" s="29">
        <v>16</v>
      </c>
      <c r="B21" s="30">
        <v>7.7419999999999998E-3</v>
      </c>
      <c r="C21" s="30">
        <v>7.476E-3</v>
      </c>
      <c r="E21" s="3"/>
      <c r="F21" s="3"/>
      <c r="G21" s="3"/>
      <c r="H21" s="3"/>
    </row>
    <row r="22" spans="1:8">
      <c r="A22" s="29">
        <v>17</v>
      </c>
      <c r="B22" s="30">
        <v>7.7419999999999998E-3</v>
      </c>
      <c r="C22" s="30">
        <v>7.476E-3</v>
      </c>
      <c r="E22" s="3"/>
      <c r="F22" s="3"/>
      <c r="G22" s="3"/>
      <c r="H22" s="3"/>
    </row>
    <row r="23" spans="1:8">
      <c r="A23" s="29">
        <v>18</v>
      </c>
      <c r="B23" s="30">
        <v>7.7419999999999998E-3</v>
      </c>
      <c r="C23" s="30">
        <v>7.476E-3</v>
      </c>
      <c r="E23" s="3"/>
      <c r="F23" s="3"/>
      <c r="G23" s="3"/>
      <c r="H23" s="3"/>
    </row>
    <row r="24" spans="1:8">
      <c r="A24" s="29">
        <v>19</v>
      </c>
      <c r="B24" s="30">
        <v>7.7419999999999998E-3</v>
      </c>
      <c r="C24" s="30">
        <v>7.476E-3</v>
      </c>
      <c r="E24" s="3"/>
      <c r="F24" s="3"/>
      <c r="G24" s="3"/>
      <c r="H24" s="3"/>
    </row>
    <row r="25" spans="1:8">
      <c r="A25" s="29">
        <v>20</v>
      </c>
      <c r="B25" s="30">
        <v>7.7419999999999998E-3</v>
      </c>
      <c r="C25" s="30">
        <v>7.476E-3</v>
      </c>
      <c r="E25" s="3"/>
      <c r="F25" s="3"/>
      <c r="G25" s="3"/>
      <c r="H25" s="3"/>
    </row>
    <row r="26" spans="1:8">
      <c r="A26" s="29">
        <v>21</v>
      </c>
      <c r="B26" s="30">
        <v>7.7419999999999998E-3</v>
      </c>
      <c r="C26" s="30">
        <v>7.476E-3</v>
      </c>
      <c r="E26" s="3"/>
      <c r="F26" s="3"/>
      <c r="G26" s="3"/>
      <c r="H26" s="3"/>
    </row>
    <row r="27" spans="1:8">
      <c r="A27" s="29">
        <v>22</v>
      </c>
      <c r="B27" s="30">
        <v>7.7419999999999998E-3</v>
      </c>
      <c r="C27" s="30">
        <v>7.476E-3</v>
      </c>
      <c r="E27" s="3"/>
      <c r="F27" s="3"/>
      <c r="G27" s="3"/>
      <c r="H27" s="3"/>
    </row>
    <row r="28" spans="1:8">
      <c r="A28" s="29">
        <v>23</v>
      </c>
      <c r="B28" s="30">
        <v>7.7419999999999998E-3</v>
      </c>
      <c r="C28" s="30">
        <v>7.476E-3</v>
      </c>
      <c r="E28" s="3"/>
      <c r="F28" s="3"/>
      <c r="G28" s="3"/>
      <c r="H28" s="3"/>
    </row>
    <row r="29" spans="1:8">
      <c r="A29" s="29">
        <v>24</v>
      </c>
      <c r="B29" s="30">
        <v>7.7419999999999998E-3</v>
      </c>
      <c r="C29" s="30">
        <v>7.476E-3</v>
      </c>
      <c r="E29" s="3"/>
      <c r="F29" s="3"/>
      <c r="G29" s="3"/>
      <c r="H29" s="3"/>
    </row>
    <row r="30" spans="1:8">
      <c r="A30" s="29">
        <v>25</v>
      </c>
      <c r="B30" s="30">
        <v>7.7419999999999998E-3</v>
      </c>
      <c r="C30" s="30">
        <v>7.476E-3</v>
      </c>
      <c r="E30" s="3"/>
      <c r="F30" s="3"/>
      <c r="G30" s="3"/>
      <c r="H30" s="3"/>
    </row>
    <row r="31" spans="1:8">
      <c r="A31" s="29">
        <v>26</v>
      </c>
      <c r="B31" s="30">
        <v>7.7419999999999998E-3</v>
      </c>
      <c r="C31" s="30">
        <v>7.476E-3</v>
      </c>
      <c r="E31" s="3"/>
      <c r="F31" s="3"/>
      <c r="G31" s="3"/>
      <c r="H31" s="3"/>
    </row>
    <row r="32" spans="1:8">
      <c r="A32" s="29">
        <v>27</v>
      </c>
      <c r="B32" s="30">
        <v>7.7419999999999998E-3</v>
      </c>
      <c r="C32" s="30">
        <v>7.476E-3</v>
      </c>
      <c r="E32" s="3"/>
      <c r="F32" s="3"/>
      <c r="G32" s="3"/>
      <c r="H32" s="3"/>
    </row>
    <row r="33" spans="1:8">
      <c r="A33" s="29">
        <v>28</v>
      </c>
      <c r="B33" s="30">
        <v>7.7419999999999998E-3</v>
      </c>
      <c r="C33" s="30">
        <v>7.476E-3</v>
      </c>
      <c r="E33" s="3"/>
      <c r="F33" s="3"/>
      <c r="G33" s="3"/>
      <c r="H33" s="3"/>
    </row>
    <row r="34" spans="1:8">
      <c r="A34" s="29">
        <v>29</v>
      </c>
      <c r="B34" s="30">
        <v>7.7419999999999998E-3</v>
      </c>
      <c r="C34" s="30">
        <v>7.476E-3</v>
      </c>
      <c r="E34" s="3"/>
      <c r="F34" s="3"/>
      <c r="G34" s="3"/>
      <c r="H34" s="3"/>
    </row>
    <row r="35" spans="1:8">
      <c r="A35" s="29">
        <v>30</v>
      </c>
      <c r="B35" s="30">
        <v>7.7419999999999998E-3</v>
      </c>
      <c r="C35" s="30">
        <v>7.476E-3</v>
      </c>
      <c r="E35" s="3"/>
      <c r="F35" s="3"/>
      <c r="G35" s="3"/>
      <c r="H35" s="3"/>
    </row>
    <row r="36" spans="1:8">
      <c r="A36" s="29">
        <v>31</v>
      </c>
      <c r="B36" s="30">
        <v>7.7419999999999998E-3</v>
      </c>
      <c r="C36" s="30">
        <v>7.476E-3</v>
      </c>
      <c r="E36" s="3"/>
      <c r="F36" s="3"/>
      <c r="G36" s="3"/>
      <c r="H36" s="3"/>
    </row>
    <row r="37" spans="1:8">
      <c r="A37" s="29">
        <v>32</v>
      </c>
      <c r="B37" s="30">
        <v>7.7419999999999998E-3</v>
      </c>
      <c r="C37" s="30">
        <v>7.476E-3</v>
      </c>
      <c r="E37" s="3"/>
      <c r="F37" s="3"/>
      <c r="G37" s="3"/>
      <c r="H37" s="3"/>
    </row>
    <row r="38" spans="1:8">
      <c r="A38" s="29">
        <v>33</v>
      </c>
      <c r="B38" s="30">
        <v>7.7419999999999998E-3</v>
      </c>
      <c r="C38" s="30">
        <v>7.476E-3</v>
      </c>
      <c r="E38" s="3"/>
      <c r="F38" s="3"/>
      <c r="G38" s="3"/>
      <c r="H38" s="3"/>
    </row>
    <row r="39" spans="1:8">
      <c r="A39" s="29">
        <v>34</v>
      </c>
      <c r="B39" s="30">
        <v>7.7419999999999998E-3</v>
      </c>
      <c r="C39" s="30">
        <v>7.476E-3</v>
      </c>
      <c r="E39" s="3"/>
      <c r="F39" s="3"/>
      <c r="G39" s="3"/>
      <c r="H39" s="3"/>
    </row>
    <row r="40" spans="1:8">
      <c r="A40" s="29">
        <v>35</v>
      </c>
      <c r="B40" s="30">
        <v>7.7419999999999998E-3</v>
      </c>
      <c r="C40" s="30">
        <v>7.476E-3</v>
      </c>
      <c r="E40" s="3"/>
      <c r="F40" s="3"/>
      <c r="G40" s="3"/>
      <c r="H40" s="3"/>
    </row>
    <row r="41" spans="1:8">
      <c r="A41" s="29">
        <v>36</v>
      </c>
      <c r="B41" s="30">
        <v>7.7419999999999998E-3</v>
      </c>
      <c r="C41" s="30">
        <v>7.476E-3</v>
      </c>
      <c r="E41" s="3"/>
      <c r="F41" s="3"/>
      <c r="G41" s="3"/>
      <c r="H41" s="3"/>
    </row>
    <row r="42" spans="1:8" ht="12.75" customHeight="1">
      <c r="A42" s="29">
        <v>37</v>
      </c>
      <c r="B42" s="30">
        <v>7.7419999999999998E-3</v>
      </c>
      <c r="C42" s="30">
        <v>7.476E-3</v>
      </c>
      <c r="E42" s="3"/>
      <c r="F42" s="3"/>
      <c r="G42" s="3"/>
      <c r="H42" s="3"/>
    </row>
    <row r="43" spans="1:8" ht="12.75" customHeight="1">
      <c r="A43" s="29">
        <v>38</v>
      </c>
      <c r="B43" s="30">
        <v>7.7419999999999998E-3</v>
      </c>
      <c r="C43" s="30">
        <v>7.476E-3</v>
      </c>
      <c r="E43" s="3"/>
      <c r="F43" s="3"/>
      <c r="G43" s="3"/>
      <c r="H43" s="3"/>
    </row>
    <row r="44" spans="1:8" ht="12.75" customHeight="1">
      <c r="A44" s="29">
        <v>39</v>
      </c>
      <c r="B44" s="30">
        <v>7.7419999999999998E-3</v>
      </c>
      <c r="C44" s="30">
        <v>7.476E-3</v>
      </c>
      <c r="E44" s="3"/>
      <c r="F44" s="3"/>
      <c r="G44" s="3"/>
      <c r="H44" s="3"/>
    </row>
    <row r="45" spans="1:8">
      <c r="A45" s="29">
        <v>40</v>
      </c>
      <c r="B45" s="30">
        <v>7.7419999999999998E-3</v>
      </c>
      <c r="C45" s="30">
        <v>7.476E-3</v>
      </c>
      <c r="E45" s="3"/>
      <c r="F45" s="3"/>
      <c r="G45" s="3"/>
      <c r="H45" s="3"/>
    </row>
    <row r="46" spans="1:8">
      <c r="A46" s="29">
        <v>41</v>
      </c>
      <c r="B46" s="30">
        <v>7.8209999999999998E-3</v>
      </c>
      <c r="C46" s="30">
        <v>7.6449999999999999E-3</v>
      </c>
      <c r="E46" s="3"/>
      <c r="F46" s="3"/>
      <c r="G46" s="3"/>
      <c r="H46" s="3"/>
    </row>
    <row r="47" spans="1:8">
      <c r="A47" s="29">
        <v>42</v>
      </c>
      <c r="B47" s="31">
        <v>7.9469999999999992E-3</v>
      </c>
      <c r="C47" s="31">
        <v>7.8200000000000006E-3</v>
      </c>
      <c r="E47" s="3"/>
      <c r="F47" s="3"/>
      <c r="G47" s="3"/>
      <c r="H47" s="3"/>
    </row>
    <row r="48" spans="1:8">
      <c r="A48" s="29">
        <v>43</v>
      </c>
      <c r="B48" s="31">
        <v>8.1209999999999997E-3</v>
      </c>
      <c r="C48" s="31">
        <v>8.0009999999999994E-3</v>
      </c>
      <c r="E48" s="3"/>
      <c r="F48" s="3"/>
      <c r="G48" s="3"/>
      <c r="H48" s="3"/>
    </row>
    <row r="49" spans="1:8">
      <c r="A49" s="29">
        <v>44</v>
      </c>
      <c r="B49" s="31">
        <v>8.3400000000000002E-3</v>
      </c>
      <c r="C49" s="31">
        <v>8.1880000000000008E-3</v>
      </c>
      <c r="E49" s="3"/>
      <c r="F49" s="3"/>
      <c r="G49" s="3"/>
      <c r="H49" s="3"/>
    </row>
    <row r="50" spans="1:8">
      <c r="A50" s="29">
        <v>45</v>
      </c>
      <c r="B50" s="30">
        <v>8.6060000000000008E-3</v>
      </c>
      <c r="C50" s="30">
        <v>8.3789999999999993E-3</v>
      </c>
      <c r="E50" s="3"/>
      <c r="F50" s="3"/>
      <c r="G50" s="3"/>
      <c r="H50" s="3"/>
    </row>
    <row r="51" spans="1:8">
      <c r="A51" s="29">
        <v>46</v>
      </c>
      <c r="B51" s="30">
        <v>8.9160000000000003E-3</v>
      </c>
      <c r="C51" s="30">
        <v>8.5749999999999993E-3</v>
      </c>
      <c r="E51" s="3"/>
      <c r="F51" s="3"/>
      <c r="G51" s="3"/>
      <c r="H51" s="3"/>
    </row>
    <row r="52" spans="1:8">
      <c r="A52" s="29">
        <v>47</v>
      </c>
      <c r="B52" s="30">
        <v>9.2700000000000005E-3</v>
      </c>
      <c r="C52" s="30">
        <v>8.7740000000000005E-3</v>
      </c>
      <c r="E52" s="3"/>
      <c r="F52" s="3"/>
      <c r="G52" s="3"/>
      <c r="H52" s="3"/>
    </row>
    <row r="53" spans="1:8">
      <c r="A53" s="29">
        <v>48</v>
      </c>
      <c r="B53" s="30">
        <v>9.6659999999999992E-3</v>
      </c>
      <c r="C53" s="30">
        <v>8.9739999999999993E-3</v>
      </c>
      <c r="E53" s="3"/>
      <c r="F53" s="3"/>
      <c r="G53" s="3"/>
      <c r="H53" s="3"/>
    </row>
    <row r="54" spans="1:8">
      <c r="A54" s="29">
        <v>49</v>
      </c>
      <c r="B54" s="30">
        <v>1.01E-2</v>
      </c>
      <c r="C54" s="30">
        <v>9.1730000000000006E-3</v>
      </c>
      <c r="E54" s="3"/>
      <c r="F54" s="3"/>
      <c r="G54" s="3"/>
      <c r="H54" s="3"/>
    </row>
    <row r="55" spans="1:8">
      <c r="A55" s="29">
        <v>50</v>
      </c>
      <c r="B55" s="30">
        <v>1.0571000000000001E-2</v>
      </c>
      <c r="C55" s="30">
        <v>9.3690000000000006E-3</v>
      </c>
      <c r="E55" s="3"/>
      <c r="F55" s="3"/>
      <c r="G55" s="3"/>
      <c r="H55" s="3"/>
    </row>
    <row r="56" spans="1:8">
      <c r="A56" s="29">
        <v>51</v>
      </c>
      <c r="B56" s="30">
        <v>1.1075E-2</v>
      </c>
      <c r="C56" s="30">
        <v>9.5610000000000001E-3</v>
      </c>
      <c r="E56" s="3"/>
      <c r="F56" s="3"/>
      <c r="G56" s="3"/>
      <c r="H56" s="3"/>
    </row>
    <row r="57" spans="1:8">
      <c r="A57" s="29">
        <v>52</v>
      </c>
      <c r="B57" s="30">
        <v>1.1608E-2</v>
      </c>
      <c r="C57" s="30">
        <v>9.7470000000000005E-3</v>
      </c>
      <c r="E57" s="3"/>
      <c r="F57" s="3"/>
      <c r="G57" s="3"/>
      <c r="H57" s="3"/>
    </row>
    <row r="58" spans="1:8">
      <c r="A58" s="29">
        <v>53</v>
      </c>
      <c r="B58" s="30">
        <v>1.2168E-2</v>
      </c>
      <c r="C58" s="30">
        <v>9.9260000000000008E-3</v>
      </c>
      <c r="E58" s="3"/>
      <c r="F58" s="3"/>
      <c r="G58" s="3"/>
      <c r="H58" s="3"/>
    </row>
    <row r="59" spans="1:8">
      <c r="A59" s="29">
        <v>54</v>
      </c>
      <c r="B59" s="30">
        <v>1.2751E-2</v>
      </c>
      <c r="C59" s="30">
        <v>1.0097E-2</v>
      </c>
      <c r="E59" s="3"/>
      <c r="F59" s="3"/>
      <c r="G59" s="3"/>
      <c r="H59" s="3"/>
    </row>
    <row r="60" spans="1:8">
      <c r="A60" s="29">
        <v>55</v>
      </c>
      <c r="B60" s="30">
        <v>1.3354E-2</v>
      </c>
      <c r="C60" s="30">
        <v>1.0260999999999999E-2</v>
      </c>
      <c r="E60" s="3"/>
      <c r="F60" s="3"/>
      <c r="G60" s="3"/>
      <c r="H60" s="3"/>
    </row>
    <row r="61" spans="1:8">
      <c r="A61" s="29">
        <v>56</v>
      </c>
      <c r="B61" s="30">
        <v>1.3974E-2</v>
      </c>
      <c r="C61" s="30">
        <v>1.042E-2</v>
      </c>
      <c r="E61" s="3"/>
      <c r="F61" s="3"/>
      <c r="G61" s="3"/>
      <c r="H61" s="3"/>
    </row>
    <row r="62" spans="1:8">
      <c r="A62" s="29">
        <v>57</v>
      </c>
      <c r="B62" s="30">
        <v>1.4612E-2</v>
      </c>
      <c r="C62" s="30">
        <v>1.0577E-2</v>
      </c>
      <c r="E62" s="3"/>
      <c r="F62" s="3"/>
      <c r="G62" s="3"/>
      <c r="H62" s="3"/>
    </row>
    <row r="63" spans="1:8">
      <c r="A63" s="29">
        <v>58</v>
      </c>
      <c r="B63" s="30">
        <v>1.5268E-2</v>
      </c>
      <c r="C63" s="30">
        <v>1.0737999999999999E-2</v>
      </c>
      <c r="E63" s="3"/>
      <c r="F63" s="3"/>
      <c r="G63" s="3"/>
      <c r="H63" s="3"/>
    </row>
    <row r="64" spans="1:8">
      <c r="A64" s="29">
        <v>59</v>
      </c>
      <c r="B64" s="30">
        <v>1.5942000000000001E-2</v>
      </c>
      <c r="C64" s="30">
        <v>1.091E-2</v>
      </c>
      <c r="E64" s="3"/>
      <c r="F64" s="3"/>
      <c r="G64" s="3"/>
      <c r="H64" s="3"/>
    </row>
    <row r="65" spans="1:8">
      <c r="A65" s="29">
        <v>60</v>
      </c>
      <c r="B65" s="30">
        <v>1.6639999999999999E-2</v>
      </c>
      <c r="C65" s="30">
        <v>1.1101E-2</v>
      </c>
      <c r="E65" s="3"/>
      <c r="F65" s="3"/>
      <c r="G65" s="3"/>
      <c r="H65" s="3"/>
    </row>
    <row r="66" spans="1:8">
      <c r="A66" s="29">
        <v>61</v>
      </c>
      <c r="B66" s="30">
        <v>1.7368000000000001E-2</v>
      </c>
      <c r="C66" s="30">
        <v>1.1324000000000001E-2</v>
      </c>
      <c r="E66" s="3"/>
      <c r="F66" s="3"/>
      <c r="G66" s="3"/>
      <c r="H66" s="3"/>
    </row>
    <row r="67" spans="1:8">
      <c r="A67" s="29">
        <v>62</v>
      </c>
      <c r="B67" s="30">
        <v>1.8137E-2</v>
      </c>
      <c r="C67" s="30">
        <v>1.1592E-2</v>
      </c>
      <c r="E67" s="3"/>
      <c r="F67" s="3"/>
      <c r="G67" s="3"/>
      <c r="H67" s="3"/>
    </row>
    <row r="68" spans="1:8">
      <c r="A68" s="29">
        <v>63</v>
      </c>
      <c r="B68" s="30">
        <v>1.8960000000000001E-2</v>
      </c>
      <c r="C68" s="30">
        <v>1.1919000000000001E-2</v>
      </c>
      <c r="E68" s="3"/>
      <c r="F68" s="3"/>
      <c r="G68" s="3"/>
      <c r="H68" s="3"/>
    </row>
    <row r="69" spans="1:8">
      <c r="A69" s="29">
        <v>64</v>
      </c>
      <c r="B69" s="30">
        <v>1.9854E-2</v>
      </c>
      <c r="C69" s="30">
        <v>1.2324999999999999E-2</v>
      </c>
      <c r="E69" s="3"/>
      <c r="F69" s="3"/>
      <c r="G69" s="3"/>
      <c r="H69" s="3"/>
    </row>
    <row r="70" spans="1:8">
      <c r="A70" s="29">
        <v>65</v>
      </c>
      <c r="B70" s="30">
        <v>2.0841999999999999E-2</v>
      </c>
      <c r="C70" s="30">
        <v>1.2828000000000001E-2</v>
      </c>
      <c r="E70" s="3"/>
      <c r="F70" s="3"/>
      <c r="G70" s="3"/>
      <c r="H70" s="3"/>
    </row>
    <row r="71" spans="1:8">
      <c r="A71" s="29">
        <v>66</v>
      </c>
      <c r="B71" s="30">
        <v>2.1949E-2</v>
      </c>
      <c r="C71" s="30">
        <v>1.3448E-2</v>
      </c>
      <c r="E71" s="3"/>
      <c r="F71" s="3"/>
      <c r="G71" s="3"/>
      <c r="H71" s="3"/>
    </row>
    <row r="72" spans="1:8">
      <c r="A72" s="29">
        <v>67</v>
      </c>
      <c r="B72" s="30">
        <v>2.3206999999999998E-2</v>
      </c>
      <c r="C72" s="30">
        <v>1.4206999999999999E-2</v>
      </c>
      <c r="E72" s="3"/>
      <c r="F72" s="3"/>
      <c r="G72" s="3"/>
      <c r="H72" s="3"/>
    </row>
    <row r="73" spans="1:8">
      <c r="A73" s="29">
        <v>68</v>
      </c>
      <c r="B73" s="30">
        <v>2.4649000000000001E-2</v>
      </c>
      <c r="C73" s="30">
        <v>1.5125E-2</v>
      </c>
      <c r="E73" s="3"/>
      <c r="F73" s="3"/>
      <c r="G73" s="3"/>
      <c r="H73" s="3"/>
    </row>
    <row r="74" spans="1:8">
      <c r="A74" s="29">
        <v>69</v>
      </c>
      <c r="B74" s="30">
        <v>2.6313E-2</v>
      </c>
      <c r="C74" s="30">
        <v>1.6223000000000001E-2</v>
      </c>
      <c r="E74" s="3"/>
      <c r="F74" s="3"/>
      <c r="G74" s="3"/>
      <c r="H74" s="3"/>
    </row>
    <row r="75" spans="1:8">
      <c r="A75" s="29">
        <v>70</v>
      </c>
      <c r="B75" s="30">
        <v>2.8237999999999999E-2</v>
      </c>
      <c r="C75" s="30">
        <v>1.7517999999999999E-2</v>
      </c>
      <c r="E75" s="3"/>
      <c r="F75" s="3"/>
      <c r="G75" s="3"/>
      <c r="H75" s="3"/>
    </row>
    <row r="76" spans="1:8">
      <c r="A76" s="29">
        <v>71</v>
      </c>
      <c r="B76" s="30">
        <v>3.0466E-2</v>
      </c>
      <c r="C76" s="30">
        <v>1.9026999999999999E-2</v>
      </c>
      <c r="E76" s="3"/>
      <c r="F76" s="3"/>
      <c r="G76" s="3"/>
      <c r="H76" s="3"/>
    </row>
    <row r="77" spans="1:8">
      <c r="A77" s="29">
        <v>72</v>
      </c>
      <c r="B77" s="30">
        <v>3.3035000000000002E-2</v>
      </c>
      <c r="C77" s="30">
        <v>2.0763E-2</v>
      </c>
      <c r="E77" s="3"/>
      <c r="F77" s="3"/>
      <c r="G77" s="3"/>
      <c r="H77" s="3"/>
    </row>
    <row r="78" spans="1:8">
      <c r="A78" s="29">
        <v>73</v>
      </c>
      <c r="B78" s="30">
        <v>3.5983000000000001E-2</v>
      </c>
      <c r="C78" s="30">
        <v>2.2738999999999999E-2</v>
      </c>
      <c r="E78" s="3"/>
      <c r="F78" s="3"/>
      <c r="G78" s="3"/>
      <c r="H78" s="3"/>
    </row>
    <row r="79" spans="1:8">
      <c r="A79" s="29">
        <v>74</v>
      </c>
      <c r="B79" s="30">
        <v>3.9341000000000001E-2</v>
      </c>
      <c r="C79" s="30">
        <v>2.4969000000000002E-2</v>
      </c>
      <c r="E79" s="3"/>
      <c r="F79" s="3"/>
      <c r="G79" s="3"/>
      <c r="H79" s="3"/>
    </row>
    <row r="80" spans="1:8">
      <c r="A80" s="29">
        <v>75</v>
      </c>
      <c r="B80" s="30">
        <v>4.3133999999999999E-2</v>
      </c>
      <c r="C80" s="30">
        <v>2.7472E-2</v>
      </c>
      <c r="E80" s="3"/>
      <c r="F80" s="3"/>
      <c r="G80" s="3"/>
      <c r="H80" s="3"/>
    </row>
    <row r="81" spans="1:8">
      <c r="A81" s="29">
        <v>76</v>
      </c>
      <c r="B81" s="30">
        <v>4.7383000000000002E-2</v>
      </c>
      <c r="C81" s="30">
        <v>3.0277999999999999E-2</v>
      </c>
      <c r="E81" s="3"/>
      <c r="F81" s="3"/>
      <c r="G81" s="3"/>
      <c r="H81" s="3"/>
    </row>
    <row r="82" spans="1:8">
      <c r="A82" s="29">
        <v>77</v>
      </c>
      <c r="B82" s="30">
        <v>5.2098999999999999E-2</v>
      </c>
      <c r="C82" s="30">
        <v>3.3425999999999997E-2</v>
      </c>
      <c r="E82" s="3"/>
      <c r="F82" s="3"/>
      <c r="G82" s="3"/>
      <c r="H82" s="3"/>
    </row>
    <row r="83" spans="1:8">
      <c r="A83" s="29">
        <v>78</v>
      </c>
      <c r="B83" s="30">
        <v>5.7289E-2</v>
      </c>
      <c r="C83" s="30">
        <v>3.6970000000000003E-2</v>
      </c>
      <c r="E83" s="3"/>
      <c r="F83" s="3"/>
      <c r="G83" s="3"/>
      <c r="H83" s="3"/>
    </row>
    <row r="84" spans="1:8">
      <c r="A84" s="29">
        <v>79</v>
      </c>
      <c r="B84" s="30">
        <v>6.2956999999999999E-2</v>
      </c>
      <c r="C84" s="30">
        <v>4.0974999999999998E-2</v>
      </c>
      <c r="E84" s="3"/>
      <c r="F84" s="3"/>
      <c r="G84" s="3"/>
      <c r="H84" s="3"/>
    </row>
    <row r="85" spans="1:8">
      <c r="A85" s="29">
        <v>80</v>
      </c>
      <c r="B85" s="30">
        <v>6.9105E-2</v>
      </c>
      <c r="C85" s="30">
        <v>4.5510000000000002E-2</v>
      </c>
      <c r="E85" s="3"/>
      <c r="F85" s="3"/>
      <c r="G85" s="3"/>
      <c r="H85" s="3"/>
    </row>
    <row r="86" spans="1:8">
      <c r="A86" s="29">
        <v>81</v>
      </c>
      <c r="B86" s="30">
        <v>7.5736999999999999E-2</v>
      </c>
      <c r="C86" s="30">
        <v>5.0646999999999998E-2</v>
      </c>
      <c r="E86" s="3"/>
      <c r="F86" s="3"/>
      <c r="G86" s="3"/>
      <c r="H86" s="3"/>
    </row>
    <row r="87" spans="1:8">
      <c r="A87" s="29">
        <v>82</v>
      </c>
      <c r="B87" s="30">
        <v>8.2859000000000002E-2</v>
      </c>
      <c r="C87" s="30">
        <v>5.6446000000000003E-2</v>
      </c>
      <c r="E87" s="3"/>
      <c r="F87" s="3"/>
      <c r="G87" s="3"/>
      <c r="H87" s="3"/>
    </row>
    <row r="88" spans="1:8">
      <c r="A88" s="29">
        <v>83</v>
      </c>
      <c r="B88" s="30">
        <v>9.0477000000000002E-2</v>
      </c>
      <c r="C88" s="30">
        <v>6.2948000000000004E-2</v>
      </c>
      <c r="E88" s="3"/>
      <c r="F88" s="3"/>
      <c r="G88" s="3"/>
      <c r="H88" s="3"/>
    </row>
    <row r="89" spans="1:8">
      <c r="A89" s="29">
        <v>84</v>
      </c>
      <c r="B89" s="30">
        <v>9.8594000000000001E-2</v>
      </c>
      <c r="C89" s="30">
        <v>7.0170999999999997E-2</v>
      </c>
      <c r="E89" s="3"/>
      <c r="F89" s="3"/>
      <c r="G89" s="3"/>
      <c r="H89" s="3"/>
    </row>
    <row r="90" spans="1:8">
      <c r="A90" s="29">
        <v>85</v>
      </c>
      <c r="B90" s="30">
        <v>0.107208</v>
      </c>
      <c r="C90" s="30">
        <v>7.8106999999999996E-2</v>
      </c>
      <c r="E90" s="3"/>
      <c r="F90" s="3"/>
      <c r="G90" s="3"/>
      <c r="H90" s="3"/>
    </row>
    <row r="91" spans="1:8">
      <c r="A91" s="29">
        <v>86</v>
      </c>
      <c r="B91" s="30">
        <v>0.11630799999999999</v>
      </c>
      <c r="C91" s="30">
        <v>8.6721999999999994E-2</v>
      </c>
      <c r="E91" s="3"/>
      <c r="F91" s="3"/>
      <c r="G91" s="3"/>
      <c r="H91" s="3"/>
    </row>
    <row r="92" spans="1:8">
      <c r="A92" s="29">
        <v>87</v>
      </c>
      <c r="B92" s="30">
        <v>0.12587599999999999</v>
      </c>
      <c r="C92" s="30">
        <v>9.5968999999999999E-2</v>
      </c>
      <c r="E92" s="3"/>
      <c r="F92" s="3"/>
      <c r="G92" s="3"/>
      <c r="H92" s="3"/>
    </row>
    <row r="93" spans="1:8" ht="12.75" customHeight="1">
      <c r="A93" s="29">
        <v>88</v>
      </c>
      <c r="B93" s="30">
        <v>0.13588600000000001</v>
      </c>
      <c r="C93" s="30">
        <v>0.10578899999999999</v>
      </c>
      <c r="E93" s="3"/>
      <c r="F93" s="3"/>
      <c r="G93" s="3"/>
      <c r="H93" s="3"/>
    </row>
    <row r="94" spans="1:8">
      <c r="A94" s="29">
        <v>89</v>
      </c>
      <c r="B94" s="30">
        <v>0.14630599999999999</v>
      </c>
      <c r="C94" s="30">
        <v>0.116116</v>
      </c>
      <c r="E94" s="3"/>
      <c r="F94" s="3"/>
      <c r="G94" s="3"/>
      <c r="H94" s="3"/>
    </row>
    <row r="95" spans="1:8">
      <c r="A95" s="29">
        <v>90</v>
      </c>
      <c r="B95" s="30">
        <v>0.15710399999999999</v>
      </c>
      <c r="C95" s="30">
        <v>0.126889</v>
      </c>
      <c r="E95" s="3"/>
      <c r="F95" s="3"/>
      <c r="G95" s="3"/>
      <c r="H95" s="3"/>
    </row>
    <row r="96" spans="1:8">
      <c r="A96" s="29">
        <v>91</v>
      </c>
      <c r="B96" s="30">
        <v>0.16824500000000001</v>
      </c>
      <c r="C96" s="30">
        <v>0.138048</v>
      </c>
      <c r="E96" s="3"/>
      <c r="F96" s="3"/>
      <c r="G96" s="3"/>
      <c r="H96" s="3"/>
    </row>
    <row r="97" spans="1:8">
      <c r="A97" s="29">
        <v>92</v>
      </c>
      <c r="B97" s="30">
        <v>0.179701</v>
      </c>
      <c r="C97" s="30">
        <v>0.14954400000000001</v>
      </c>
      <c r="E97" s="3"/>
      <c r="F97" s="3"/>
      <c r="G97" s="3"/>
      <c r="H97" s="3"/>
    </row>
    <row r="98" spans="1:8" ht="12.75" customHeight="1">
      <c r="A98" s="29">
        <v>93</v>
      </c>
      <c r="B98" s="30">
        <v>0.19144700000000001</v>
      </c>
      <c r="C98" s="30">
        <v>0.16133500000000001</v>
      </c>
      <c r="E98" s="3"/>
      <c r="F98" s="3"/>
      <c r="G98" s="3"/>
      <c r="H98" s="3"/>
    </row>
    <row r="99" spans="1:8" ht="12.75" customHeight="1">
      <c r="A99" s="29">
        <v>94</v>
      </c>
      <c r="B99" s="30">
        <v>0.20346500000000001</v>
      </c>
      <c r="C99" s="30">
        <v>0.17338899999999999</v>
      </c>
      <c r="E99" s="3"/>
      <c r="F99" s="3"/>
      <c r="G99" s="3"/>
      <c r="H99" s="3"/>
    </row>
    <row r="100" spans="1:8" ht="12.75" customHeight="1">
      <c r="A100" s="29">
        <v>95</v>
      </c>
      <c r="B100" s="30">
        <v>0.21573899999999999</v>
      </c>
      <c r="C100" s="30">
        <v>0.18567900000000001</v>
      </c>
      <c r="E100" s="3"/>
      <c r="F100" s="3"/>
      <c r="G100" s="3"/>
      <c r="H100" s="3"/>
    </row>
    <row r="101" spans="1:8">
      <c r="A101" s="29">
        <v>96</v>
      </c>
      <c r="B101" s="30">
        <v>0.22826299999999999</v>
      </c>
      <c r="C101" s="30">
        <v>0.198188</v>
      </c>
      <c r="E101" s="3"/>
      <c r="F101" s="3"/>
      <c r="G101" s="3"/>
      <c r="H101" s="3"/>
    </row>
    <row r="102" spans="1:8">
      <c r="A102" s="29">
        <v>97</v>
      </c>
      <c r="B102" s="30">
        <v>0.24102999999999999</v>
      </c>
      <c r="C102" s="30">
        <v>0.21090300000000001</v>
      </c>
      <c r="E102" s="3"/>
      <c r="F102" s="3"/>
      <c r="G102" s="3"/>
      <c r="H102" s="3"/>
    </row>
    <row r="103" spans="1:8">
      <c r="A103" s="29">
        <v>98</v>
      </c>
      <c r="B103" s="30">
        <v>0.25403799999999999</v>
      </c>
      <c r="C103" s="30">
        <v>0.22381300000000001</v>
      </c>
      <c r="E103" s="3"/>
      <c r="F103" s="3"/>
      <c r="G103" s="3"/>
      <c r="H103" s="3"/>
    </row>
    <row r="104" spans="1:8">
      <c r="A104" s="29">
        <v>99</v>
      </c>
      <c r="B104" s="30">
        <v>0.267287</v>
      </c>
      <c r="C104" s="30">
        <v>0.23691400000000001</v>
      </c>
      <c r="E104" s="3"/>
      <c r="F104" s="3"/>
      <c r="G104" s="3"/>
      <c r="H104" s="3"/>
    </row>
    <row r="105" spans="1:8">
      <c r="A105" s="29">
        <v>100</v>
      </c>
      <c r="B105" s="30">
        <v>0.280775</v>
      </c>
      <c r="C105" s="30">
        <v>0.25019999999999998</v>
      </c>
      <c r="E105" s="3"/>
      <c r="F105" s="3"/>
      <c r="G105" s="3"/>
      <c r="H105" s="3"/>
    </row>
    <row r="106" spans="1:8">
      <c r="A106" s="29">
        <v>101</v>
      </c>
      <c r="B106" s="30">
        <v>0.29450199999999999</v>
      </c>
      <c r="C106" s="30">
        <v>0.26367099999999999</v>
      </c>
      <c r="E106" s="3"/>
      <c r="F106" s="3"/>
      <c r="G106" s="3"/>
      <c r="H106" s="3"/>
    </row>
    <row r="107" spans="1:8">
      <c r="A107" s="29">
        <v>102</v>
      </c>
      <c r="B107" s="30">
        <v>0.30846899999999999</v>
      </c>
      <c r="C107" s="30">
        <v>0.27732400000000001</v>
      </c>
      <c r="E107" s="3"/>
      <c r="F107" s="3"/>
      <c r="G107" s="3"/>
      <c r="H107" s="3"/>
    </row>
    <row r="108" spans="1:8">
      <c r="A108" s="29">
        <v>103</v>
      </c>
      <c r="B108" s="30">
        <v>0.32267499999999999</v>
      </c>
      <c r="C108" s="30">
        <v>0.29115799999999997</v>
      </c>
      <c r="E108" s="3"/>
      <c r="F108" s="3"/>
      <c r="G108" s="3"/>
      <c r="H108" s="3"/>
    </row>
    <row r="109" spans="1:8">
      <c r="A109" s="29">
        <v>104</v>
      </c>
      <c r="B109" s="30">
        <v>0.33711999999999998</v>
      </c>
      <c r="C109" s="30">
        <v>0.305174</v>
      </c>
      <c r="E109" s="3"/>
      <c r="F109" s="3"/>
      <c r="G109" s="3"/>
      <c r="H109" s="3"/>
    </row>
    <row r="110" spans="1:8">
      <c r="A110" s="29">
        <v>105</v>
      </c>
      <c r="B110" s="30">
        <v>0.35180499999999998</v>
      </c>
      <c r="C110" s="30">
        <v>0.31937100000000002</v>
      </c>
      <c r="E110" s="3"/>
      <c r="F110" s="3"/>
      <c r="G110" s="3"/>
      <c r="H110" s="3"/>
    </row>
    <row r="111" spans="1:8">
      <c r="A111" s="29">
        <v>106</v>
      </c>
      <c r="B111" s="30">
        <v>0.36673</v>
      </c>
      <c r="C111" s="30">
        <v>0.33374799999999999</v>
      </c>
      <c r="E111" s="3"/>
      <c r="F111" s="3"/>
      <c r="G111" s="3"/>
      <c r="H111" s="3"/>
    </row>
    <row r="112" spans="1:8">
      <c r="A112" s="29">
        <v>107</v>
      </c>
      <c r="B112" s="30">
        <v>0.38189400000000001</v>
      </c>
      <c r="C112" s="30">
        <v>0.34830699999999998</v>
      </c>
      <c r="E112" s="3"/>
      <c r="F112" s="3"/>
      <c r="G112" s="3"/>
      <c r="H112" s="3"/>
    </row>
    <row r="113" spans="1:8">
      <c r="A113" s="29">
        <v>108</v>
      </c>
      <c r="B113" s="30">
        <v>0.39729700000000001</v>
      </c>
      <c r="C113" s="30">
        <v>0.36304599999999998</v>
      </c>
      <c r="E113" s="3"/>
      <c r="F113" s="3"/>
      <c r="G113" s="3"/>
      <c r="H113" s="3"/>
    </row>
    <row r="114" spans="1:8">
      <c r="A114" s="29">
        <v>109</v>
      </c>
      <c r="B114" s="30">
        <v>0.41293999999999997</v>
      </c>
      <c r="C114" s="30">
        <v>0.37796600000000002</v>
      </c>
      <c r="E114" s="3"/>
      <c r="F114" s="3"/>
      <c r="G114" s="3"/>
      <c r="H114" s="3"/>
    </row>
    <row r="115" spans="1:8">
      <c r="A115" s="29">
        <v>110</v>
      </c>
      <c r="B115" s="30">
        <v>0.42882199999999998</v>
      </c>
      <c r="C115" s="30">
        <v>0.393067</v>
      </c>
      <c r="E115" s="3"/>
      <c r="F115" s="3"/>
      <c r="G115" s="3"/>
      <c r="H115" s="3"/>
    </row>
    <row r="116" spans="1:8">
      <c r="A116" s="29">
        <v>111</v>
      </c>
      <c r="B116" s="30">
        <v>0.44494400000000001</v>
      </c>
      <c r="C116" s="30">
        <v>0.40834799999999999</v>
      </c>
      <c r="E116" s="3"/>
      <c r="F116" s="3"/>
      <c r="G116" s="3"/>
      <c r="H116" s="3"/>
    </row>
    <row r="117" spans="1:8">
      <c r="A117" s="29">
        <v>112</v>
      </c>
      <c r="B117" s="30">
        <v>0.46130500000000002</v>
      </c>
      <c r="C117" s="30">
        <v>0.42381099999999999</v>
      </c>
      <c r="E117" s="3"/>
      <c r="F117" s="3"/>
      <c r="G117" s="3"/>
      <c r="H117" s="3"/>
    </row>
    <row r="118" spans="1:8">
      <c r="A118" s="29">
        <v>113</v>
      </c>
      <c r="B118" s="30">
        <v>0.47790500000000002</v>
      </c>
      <c r="C118" s="30">
        <v>0.43945400000000001</v>
      </c>
      <c r="E118" s="3"/>
      <c r="F118" s="3"/>
      <c r="G118" s="3"/>
      <c r="H118" s="3"/>
    </row>
    <row r="119" spans="1:8">
      <c r="A119" s="29">
        <v>114</v>
      </c>
      <c r="B119" s="30">
        <v>0.49474499999999999</v>
      </c>
      <c r="C119" s="30">
        <v>0.45527800000000002</v>
      </c>
      <c r="E119" s="3"/>
      <c r="F119" s="3"/>
      <c r="G119" s="3"/>
      <c r="H119" s="3"/>
    </row>
    <row r="120" spans="1:8">
      <c r="A120" s="29">
        <v>115</v>
      </c>
      <c r="B120" s="30">
        <v>0.51182499999999997</v>
      </c>
      <c r="C120" s="30">
        <v>0.47128399999999998</v>
      </c>
      <c r="E120" s="3"/>
      <c r="F120" s="3"/>
      <c r="G120" s="3"/>
      <c r="H120" s="3"/>
    </row>
    <row r="121" spans="1:8">
      <c r="A121" s="29">
        <v>116</v>
      </c>
      <c r="B121" s="30">
        <v>0.52914399999999995</v>
      </c>
      <c r="C121" s="30">
        <v>0.48746899999999999</v>
      </c>
      <c r="E121" s="3"/>
      <c r="F121" s="3"/>
      <c r="G121" s="3"/>
      <c r="H121" s="3"/>
    </row>
    <row r="122" spans="1:8">
      <c r="A122" s="29">
        <v>117</v>
      </c>
      <c r="B122" s="30">
        <v>0.54670200000000002</v>
      </c>
      <c r="C122" s="30">
        <v>0.50383599999999995</v>
      </c>
      <c r="E122" s="3"/>
      <c r="F122" s="3"/>
      <c r="G122" s="3"/>
      <c r="H122" s="3"/>
    </row>
    <row r="123" spans="1:8">
      <c r="A123" s="29">
        <v>118</v>
      </c>
      <c r="B123" s="30">
        <v>0.5645</v>
      </c>
      <c r="C123" s="30">
        <v>0.52038300000000004</v>
      </c>
      <c r="E123" s="3"/>
      <c r="F123" s="3"/>
      <c r="G123" s="3"/>
      <c r="H123" s="3"/>
    </row>
    <row r="124" spans="1:8">
      <c r="A124" s="29">
        <v>119</v>
      </c>
      <c r="B124" s="30">
        <v>0.58253699999999997</v>
      </c>
      <c r="C124" s="30">
        <v>0.53711200000000003</v>
      </c>
      <c r="E124" s="3"/>
      <c r="F124" s="3"/>
      <c r="G124" s="3"/>
      <c r="H124" s="3"/>
    </row>
    <row r="125" spans="1:8">
      <c r="A125" s="29">
        <v>120</v>
      </c>
      <c r="B125" s="30">
        <v>0.60081300000000004</v>
      </c>
      <c r="C125" s="30">
        <v>0.55402099999999999</v>
      </c>
      <c r="E125" s="3"/>
      <c r="F125" s="3"/>
      <c r="G125" s="3"/>
      <c r="H125" s="3"/>
    </row>
    <row r="126" spans="1:8">
      <c r="A126" s="29">
        <v>121</v>
      </c>
      <c r="B126" s="30">
        <v>1</v>
      </c>
      <c r="C126" s="30">
        <v>1</v>
      </c>
      <c r="E126" s="3"/>
      <c r="F126" s="3"/>
      <c r="G126" s="3"/>
      <c r="H126" s="3"/>
    </row>
    <row r="127" spans="1:8">
      <c r="A127" s="21"/>
    </row>
    <row r="128" spans="1:8">
      <c r="A128" s="21"/>
    </row>
    <row r="129" spans="1:1">
      <c r="A129" s="21"/>
    </row>
    <row r="130" spans="1:1">
      <c r="A130" s="21"/>
    </row>
    <row r="131" spans="1:1">
      <c r="A131" s="21"/>
    </row>
    <row r="132" spans="1:1">
      <c r="A132" s="21"/>
    </row>
    <row r="133" spans="1:1">
      <c r="A133" s="21"/>
    </row>
    <row r="134" spans="1:1">
      <c r="A134" s="21"/>
    </row>
    <row r="135" spans="1:1">
      <c r="A135" s="21"/>
    </row>
    <row r="136" spans="1:1">
      <c r="A136" s="21"/>
    </row>
    <row r="137" spans="1:1">
      <c r="A137" s="21"/>
    </row>
    <row r="138" spans="1:1">
      <c r="A138" s="21"/>
    </row>
    <row r="139" spans="1:1">
      <c r="A139" s="21"/>
    </row>
    <row r="140" spans="1:1">
      <c r="A140" s="21"/>
    </row>
    <row r="141" spans="1:1">
      <c r="A141" s="21"/>
    </row>
    <row r="142" spans="1:1">
      <c r="A142" s="21"/>
    </row>
    <row r="143" spans="1:1">
      <c r="A143" s="21"/>
    </row>
    <row r="144" spans="1:1">
      <c r="A144" s="21"/>
    </row>
    <row r="145" spans="1:1">
      <c r="A145" s="21"/>
    </row>
  </sheetData>
  <phoneticPr fontId="0" type="noConversion"/>
  <pageMargins left="0.78740157499999996" right="0.78740157499999996" top="0.984251969" bottom="0.984251969" header="0.4921259845" footer="0.4921259845"/>
  <pageSetup paperSize="9" orientation="landscape" r:id="rId1"/>
  <headerFooter alignWithMargins="0"/>
  <drawing r:id="rId2"/>
  <legacyDrawing r:id="rId3"/>
  <oleObjects>
    <mc:AlternateContent xmlns:mc="http://schemas.openxmlformats.org/markup-compatibility/2006">
      <mc:Choice Requires="x14">
        <oleObject progId="Equation.DSMT4" shapeId="1032" r:id="rId4">
          <objectPr defaultSize="0" autoPict="0" r:id="rId5">
            <anchor moveWithCells="1" sizeWithCells="1">
              <from>
                <xdr:col>1</xdr:col>
                <xdr:colOff>0</xdr:colOff>
                <xdr:row>42</xdr:row>
                <xdr:rowOff>0</xdr:rowOff>
              </from>
              <to>
                <xdr:col>1</xdr:col>
                <xdr:colOff>0</xdr:colOff>
                <xdr:row>42</xdr:row>
                <xdr:rowOff>0</xdr:rowOff>
              </to>
            </anchor>
          </objectPr>
        </oleObject>
      </mc:Choice>
      <mc:Fallback>
        <oleObject progId="Equation.DSMT4" shapeId="1032" r:id="rId4"/>
      </mc:Fallback>
    </mc:AlternateContent>
    <mc:AlternateContent xmlns:mc="http://schemas.openxmlformats.org/markup-compatibility/2006">
      <mc:Choice Requires="x14">
        <oleObject progId="Equation.DSMT4" shapeId="1031" r:id="rId6">
          <objectPr defaultSize="0" autoPict="0" r:id="rId7">
            <anchor moveWithCells="1" sizeWithCells="1">
              <from>
                <xdr:col>1</xdr:col>
                <xdr:colOff>0</xdr:colOff>
                <xdr:row>42</xdr:row>
                <xdr:rowOff>0</xdr:rowOff>
              </from>
              <to>
                <xdr:col>1</xdr:col>
                <xdr:colOff>0</xdr:colOff>
                <xdr:row>42</xdr:row>
                <xdr:rowOff>0</xdr:rowOff>
              </to>
            </anchor>
          </objectPr>
        </oleObject>
      </mc:Choice>
      <mc:Fallback>
        <oleObject progId="Equation.DSMT4" shapeId="1031" r:id="rId6"/>
      </mc:Fallback>
    </mc:AlternateContent>
    <mc:AlternateContent xmlns:mc="http://schemas.openxmlformats.org/markup-compatibility/2006">
      <mc:Choice Requires="x14">
        <oleObject progId="Equation.DSMT4" shapeId="1030" r:id="rId8">
          <objectPr defaultSize="0" autoPict="0" r:id="rId9">
            <anchor moveWithCells="1" sizeWithCells="1">
              <from>
                <xdr:col>1</xdr:col>
                <xdr:colOff>0</xdr:colOff>
                <xdr:row>42</xdr:row>
                <xdr:rowOff>0</xdr:rowOff>
              </from>
              <to>
                <xdr:col>1</xdr:col>
                <xdr:colOff>0</xdr:colOff>
                <xdr:row>42</xdr:row>
                <xdr:rowOff>0</xdr:rowOff>
              </to>
            </anchor>
          </objectPr>
        </oleObject>
      </mc:Choice>
      <mc:Fallback>
        <oleObject progId="Equation.DSMT4" shapeId="1030" r:id="rId8"/>
      </mc:Fallback>
    </mc:AlternateContent>
    <mc:AlternateContent xmlns:mc="http://schemas.openxmlformats.org/markup-compatibility/2006">
      <mc:Choice Requires="x14">
        <oleObject progId="Equation.DSMT4" shapeId="1029" r:id="rId10">
          <objectPr defaultSize="0" autoPict="0" r:id="rId11">
            <anchor moveWithCells="1" sizeWithCells="1">
              <from>
                <xdr:col>1</xdr:col>
                <xdr:colOff>0</xdr:colOff>
                <xdr:row>42</xdr:row>
                <xdr:rowOff>0</xdr:rowOff>
              </from>
              <to>
                <xdr:col>1</xdr:col>
                <xdr:colOff>0</xdr:colOff>
                <xdr:row>42</xdr:row>
                <xdr:rowOff>0</xdr:rowOff>
              </to>
            </anchor>
          </objectPr>
        </oleObject>
      </mc:Choice>
      <mc:Fallback>
        <oleObject progId="Equation.DSMT4" shapeId="1029" r:id="rId10"/>
      </mc:Fallback>
    </mc:AlternateContent>
    <mc:AlternateContent xmlns:mc="http://schemas.openxmlformats.org/markup-compatibility/2006">
      <mc:Choice Requires="x14">
        <oleObject progId="Equation.DSMT4" shapeId="1028" r:id="rId12">
          <objectPr defaultSize="0" autoPict="0" r:id="rId5">
            <anchor moveWithCells="1" sizeWithCells="1">
              <from>
                <xdr:col>1</xdr:col>
                <xdr:colOff>0</xdr:colOff>
                <xdr:row>92</xdr:row>
                <xdr:rowOff>0</xdr:rowOff>
              </from>
              <to>
                <xdr:col>1</xdr:col>
                <xdr:colOff>0</xdr:colOff>
                <xdr:row>92</xdr:row>
                <xdr:rowOff>0</xdr:rowOff>
              </to>
            </anchor>
          </objectPr>
        </oleObject>
      </mc:Choice>
      <mc:Fallback>
        <oleObject progId="Equation.DSMT4" shapeId="1028" r:id="rId12"/>
      </mc:Fallback>
    </mc:AlternateContent>
    <mc:AlternateContent xmlns:mc="http://schemas.openxmlformats.org/markup-compatibility/2006">
      <mc:Choice Requires="x14">
        <oleObject progId="Equation.DSMT4" shapeId="1027" r:id="rId13">
          <objectPr defaultSize="0" autoPict="0" r:id="rId7">
            <anchor moveWithCells="1" sizeWithCells="1">
              <from>
                <xdr:col>1</xdr:col>
                <xdr:colOff>0</xdr:colOff>
                <xdr:row>92</xdr:row>
                <xdr:rowOff>0</xdr:rowOff>
              </from>
              <to>
                <xdr:col>1</xdr:col>
                <xdr:colOff>0</xdr:colOff>
                <xdr:row>92</xdr:row>
                <xdr:rowOff>0</xdr:rowOff>
              </to>
            </anchor>
          </objectPr>
        </oleObject>
      </mc:Choice>
      <mc:Fallback>
        <oleObject progId="Equation.DSMT4" shapeId="1027" r:id="rId13"/>
      </mc:Fallback>
    </mc:AlternateContent>
    <mc:AlternateContent xmlns:mc="http://schemas.openxmlformats.org/markup-compatibility/2006">
      <mc:Choice Requires="x14">
        <oleObject progId="Equation.DSMT4" shapeId="1026" r:id="rId14">
          <objectPr defaultSize="0" autoPict="0" r:id="rId9">
            <anchor moveWithCells="1" sizeWithCells="1">
              <from>
                <xdr:col>1</xdr:col>
                <xdr:colOff>0</xdr:colOff>
                <xdr:row>92</xdr:row>
                <xdr:rowOff>0</xdr:rowOff>
              </from>
              <to>
                <xdr:col>1</xdr:col>
                <xdr:colOff>0</xdr:colOff>
                <xdr:row>92</xdr:row>
                <xdr:rowOff>0</xdr:rowOff>
              </to>
            </anchor>
          </objectPr>
        </oleObject>
      </mc:Choice>
      <mc:Fallback>
        <oleObject progId="Equation.DSMT4" shapeId="1026" r:id="rId14"/>
      </mc:Fallback>
    </mc:AlternateContent>
    <mc:AlternateContent xmlns:mc="http://schemas.openxmlformats.org/markup-compatibility/2006">
      <mc:Choice Requires="x14">
        <oleObject progId="Equation.DSMT4" shapeId="1025" r:id="rId15">
          <objectPr defaultSize="0" autoPict="0" r:id="rId11">
            <anchor moveWithCells="1" sizeWithCells="1">
              <from>
                <xdr:col>1</xdr:col>
                <xdr:colOff>0</xdr:colOff>
                <xdr:row>92</xdr:row>
                <xdr:rowOff>0</xdr:rowOff>
              </from>
              <to>
                <xdr:col>1</xdr:col>
                <xdr:colOff>0</xdr:colOff>
                <xdr:row>92</xdr:row>
                <xdr:rowOff>0</xdr:rowOff>
              </to>
            </anchor>
          </objectPr>
        </oleObject>
      </mc:Choice>
      <mc:Fallback>
        <oleObject progId="Equation.DSMT4" shapeId="1025" r:id="rId15"/>
      </mc:Fallback>
    </mc:AlternateContent>
    <mc:AlternateContent xmlns:mc="http://schemas.openxmlformats.org/markup-compatibility/2006">
      <mc:Choice Requires="x14">
        <oleObject progId="Equation.DSMT4" shapeId="1033" r:id="rId16">
          <objectPr defaultSize="0" autoPict="0" r:id="rId5">
            <anchor moveWithCells="1" sizeWithCells="1">
              <from>
                <xdr:col>1</xdr:col>
                <xdr:colOff>0</xdr:colOff>
                <xdr:row>92</xdr:row>
                <xdr:rowOff>0</xdr:rowOff>
              </from>
              <to>
                <xdr:col>1</xdr:col>
                <xdr:colOff>0</xdr:colOff>
                <xdr:row>92</xdr:row>
                <xdr:rowOff>0</xdr:rowOff>
              </to>
            </anchor>
          </objectPr>
        </oleObject>
      </mc:Choice>
      <mc:Fallback>
        <oleObject progId="Equation.DSMT4" shapeId="1033" r:id="rId16"/>
      </mc:Fallback>
    </mc:AlternateContent>
    <mc:AlternateContent xmlns:mc="http://schemas.openxmlformats.org/markup-compatibility/2006">
      <mc:Choice Requires="x14">
        <oleObject progId="Equation.DSMT4" shapeId="1034" r:id="rId17">
          <objectPr defaultSize="0" autoPict="0" r:id="rId7">
            <anchor moveWithCells="1" sizeWithCells="1">
              <from>
                <xdr:col>1</xdr:col>
                <xdr:colOff>0</xdr:colOff>
                <xdr:row>92</xdr:row>
                <xdr:rowOff>0</xdr:rowOff>
              </from>
              <to>
                <xdr:col>1</xdr:col>
                <xdr:colOff>0</xdr:colOff>
                <xdr:row>92</xdr:row>
                <xdr:rowOff>0</xdr:rowOff>
              </to>
            </anchor>
          </objectPr>
        </oleObject>
      </mc:Choice>
      <mc:Fallback>
        <oleObject progId="Equation.DSMT4" shapeId="1034" r:id="rId17"/>
      </mc:Fallback>
    </mc:AlternateContent>
    <mc:AlternateContent xmlns:mc="http://schemas.openxmlformats.org/markup-compatibility/2006">
      <mc:Choice Requires="x14">
        <oleObject progId="Equation.DSMT4" shapeId="1035" r:id="rId18">
          <objectPr defaultSize="0" autoPict="0" r:id="rId9">
            <anchor moveWithCells="1" sizeWithCells="1">
              <from>
                <xdr:col>1</xdr:col>
                <xdr:colOff>0</xdr:colOff>
                <xdr:row>92</xdr:row>
                <xdr:rowOff>0</xdr:rowOff>
              </from>
              <to>
                <xdr:col>1</xdr:col>
                <xdr:colOff>0</xdr:colOff>
                <xdr:row>92</xdr:row>
                <xdr:rowOff>0</xdr:rowOff>
              </to>
            </anchor>
          </objectPr>
        </oleObject>
      </mc:Choice>
      <mc:Fallback>
        <oleObject progId="Equation.DSMT4" shapeId="1035" r:id="rId18"/>
      </mc:Fallback>
    </mc:AlternateContent>
    <mc:AlternateContent xmlns:mc="http://schemas.openxmlformats.org/markup-compatibility/2006">
      <mc:Choice Requires="x14">
        <oleObject progId="Equation.DSMT4" shapeId="1036" r:id="rId19">
          <objectPr defaultSize="0" autoPict="0" r:id="rId11">
            <anchor moveWithCells="1" sizeWithCells="1">
              <from>
                <xdr:col>1</xdr:col>
                <xdr:colOff>0</xdr:colOff>
                <xdr:row>92</xdr:row>
                <xdr:rowOff>0</xdr:rowOff>
              </from>
              <to>
                <xdr:col>1</xdr:col>
                <xdr:colOff>0</xdr:colOff>
                <xdr:row>92</xdr:row>
                <xdr:rowOff>0</xdr:rowOff>
              </to>
            </anchor>
          </objectPr>
        </oleObject>
      </mc:Choice>
      <mc:Fallback>
        <oleObject progId="Equation.DSMT4" shapeId="1036" r:id="rId19"/>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G165"/>
  <sheetViews>
    <sheetView showGridLines="0" workbookViewId="0"/>
  </sheetViews>
  <sheetFormatPr defaultColWidth="11.42578125" defaultRowHeight="12.75"/>
  <cols>
    <col min="1" max="1" width="5.28515625" style="11" bestFit="1" customWidth="1"/>
    <col min="2" max="2" width="11" bestFit="1" customWidth="1"/>
    <col min="3" max="3" width="10.5703125" bestFit="1" customWidth="1"/>
  </cols>
  <sheetData>
    <row r="1" spans="1:7">
      <c r="A1" s="9"/>
      <c r="B1" s="39" t="s">
        <v>31</v>
      </c>
      <c r="C1" s="39" t="s">
        <v>31</v>
      </c>
    </row>
    <row r="2" spans="1:7">
      <c r="A2" s="9"/>
      <c r="B2" s="59" t="s">
        <v>32</v>
      </c>
      <c r="C2" s="59"/>
    </row>
    <row r="3" spans="1:7" ht="12.75" customHeight="1">
      <c r="A3" s="9"/>
      <c r="B3" s="59" t="s">
        <v>4</v>
      </c>
      <c r="C3" s="59"/>
    </row>
    <row r="4" spans="1:7">
      <c r="A4" s="9" t="s">
        <v>28</v>
      </c>
      <c r="B4" s="9" t="s">
        <v>29</v>
      </c>
      <c r="C4" s="9" t="s">
        <v>30</v>
      </c>
    </row>
    <row r="5" spans="1:7">
      <c r="A5" s="35">
        <v>0</v>
      </c>
      <c r="B5" s="36">
        <v>3.071697E-2</v>
      </c>
      <c r="C5" s="36">
        <v>3.071697E-2</v>
      </c>
      <c r="D5" s="38"/>
      <c r="E5" s="38"/>
      <c r="F5" s="38"/>
      <c r="G5" s="38"/>
    </row>
    <row r="6" spans="1:7">
      <c r="A6" s="35">
        <v>1</v>
      </c>
      <c r="B6" s="36">
        <v>3.071697E-2</v>
      </c>
      <c r="C6" s="36">
        <v>3.071697E-2</v>
      </c>
      <c r="D6" s="38"/>
      <c r="E6" s="38"/>
      <c r="F6" s="38"/>
      <c r="G6" s="38"/>
    </row>
    <row r="7" spans="1:7">
      <c r="A7" s="35">
        <v>2</v>
      </c>
      <c r="B7" s="36">
        <v>3.071697E-2</v>
      </c>
      <c r="C7" s="36">
        <v>3.071697E-2</v>
      </c>
      <c r="D7" s="38"/>
      <c r="E7" s="38"/>
      <c r="F7" s="38"/>
      <c r="G7" s="38"/>
    </row>
    <row r="8" spans="1:7">
      <c r="A8" s="35">
        <v>3</v>
      </c>
      <c r="B8" s="36">
        <v>3.071697E-2</v>
      </c>
      <c r="C8" s="36">
        <v>3.071697E-2</v>
      </c>
      <c r="D8" s="38"/>
      <c r="E8" s="38"/>
      <c r="F8" s="38"/>
      <c r="G8" s="38"/>
    </row>
    <row r="9" spans="1:7">
      <c r="A9" s="35">
        <v>4</v>
      </c>
      <c r="B9" s="36">
        <v>3.071697E-2</v>
      </c>
      <c r="C9" s="36">
        <v>3.071697E-2</v>
      </c>
      <c r="D9" s="38"/>
      <c r="E9" s="38"/>
      <c r="F9" s="38"/>
      <c r="G9" s="38"/>
    </row>
    <row r="10" spans="1:7">
      <c r="A10" s="35">
        <v>5</v>
      </c>
      <c r="B10" s="36">
        <v>3.071697E-2</v>
      </c>
      <c r="C10" s="36">
        <v>3.071697E-2</v>
      </c>
      <c r="D10" s="38"/>
      <c r="E10" s="38"/>
      <c r="F10" s="38"/>
      <c r="G10" s="38"/>
    </row>
    <row r="11" spans="1:7">
      <c r="A11" s="35">
        <v>6</v>
      </c>
      <c r="B11" s="36">
        <v>3.071697E-2</v>
      </c>
      <c r="C11" s="36">
        <v>3.071697E-2</v>
      </c>
      <c r="D11" s="38"/>
      <c r="E11" s="38"/>
      <c r="F11" s="38"/>
      <c r="G11" s="38"/>
    </row>
    <row r="12" spans="1:7">
      <c r="A12" s="35">
        <v>7</v>
      </c>
      <c r="B12" s="36">
        <v>3.071697E-2</v>
      </c>
      <c r="C12" s="36">
        <v>3.071697E-2</v>
      </c>
      <c r="D12" s="38"/>
      <c r="E12" s="38"/>
      <c r="F12" s="38"/>
      <c r="G12" s="38"/>
    </row>
    <row r="13" spans="1:7">
      <c r="A13" s="35">
        <v>8</v>
      </c>
      <c r="B13" s="36">
        <v>3.071697E-2</v>
      </c>
      <c r="C13" s="36">
        <v>3.071697E-2</v>
      </c>
      <c r="D13" s="38"/>
      <c r="E13" s="38"/>
      <c r="F13" s="38"/>
      <c r="G13" s="38"/>
    </row>
    <row r="14" spans="1:7">
      <c r="A14" s="35">
        <v>9</v>
      </c>
      <c r="B14" s="36">
        <v>3.071697E-2</v>
      </c>
      <c r="C14" s="36">
        <v>3.071697E-2</v>
      </c>
      <c r="D14" s="38"/>
      <c r="E14" s="38"/>
      <c r="F14" s="38"/>
      <c r="G14" s="38"/>
    </row>
    <row r="15" spans="1:7">
      <c r="A15" s="35">
        <v>10</v>
      </c>
      <c r="B15" s="36">
        <v>3.071697E-2</v>
      </c>
      <c r="C15" s="36">
        <v>3.071697E-2</v>
      </c>
      <c r="D15" s="38"/>
      <c r="E15" s="38"/>
      <c r="F15" s="38"/>
      <c r="G15" s="38"/>
    </row>
    <row r="16" spans="1:7">
      <c r="A16" s="35">
        <v>11</v>
      </c>
      <c r="B16" s="36">
        <v>3.071697E-2</v>
      </c>
      <c r="C16" s="36">
        <v>3.071697E-2</v>
      </c>
      <c r="D16" s="38"/>
      <c r="E16" s="38"/>
      <c r="F16" s="38"/>
      <c r="G16" s="38"/>
    </row>
    <row r="17" spans="1:7">
      <c r="A17" s="35">
        <v>12</v>
      </c>
      <c r="B17" s="36">
        <v>3.071697E-2</v>
      </c>
      <c r="C17" s="36">
        <v>3.071697E-2</v>
      </c>
      <c r="D17" s="38"/>
      <c r="E17" s="38"/>
      <c r="F17" s="38"/>
      <c r="G17" s="38"/>
    </row>
    <row r="18" spans="1:7">
      <c r="A18" s="35">
        <v>13</v>
      </c>
      <c r="B18" s="36">
        <v>3.071697E-2</v>
      </c>
      <c r="C18" s="36">
        <v>3.071697E-2</v>
      </c>
      <c r="D18" s="38"/>
      <c r="E18" s="38"/>
      <c r="F18" s="38"/>
      <c r="G18" s="38"/>
    </row>
    <row r="19" spans="1:7">
      <c r="A19" s="35">
        <v>14</v>
      </c>
      <c r="B19" s="36">
        <v>3.071697E-2</v>
      </c>
      <c r="C19" s="36">
        <v>3.071697E-2</v>
      </c>
      <c r="D19" s="38"/>
      <c r="E19" s="38"/>
      <c r="F19" s="38"/>
      <c r="G19" s="38"/>
    </row>
    <row r="20" spans="1:7">
      <c r="A20" s="35">
        <v>15</v>
      </c>
      <c r="B20" s="36">
        <v>3.071697E-2</v>
      </c>
      <c r="C20" s="36">
        <v>3.071697E-2</v>
      </c>
      <c r="D20" s="38"/>
      <c r="E20" s="38"/>
      <c r="F20" s="38"/>
      <c r="G20" s="38"/>
    </row>
    <row r="21" spans="1:7">
      <c r="A21" s="35">
        <v>16</v>
      </c>
      <c r="B21" s="36">
        <v>3.071697E-2</v>
      </c>
      <c r="C21" s="36">
        <v>3.071697E-2</v>
      </c>
      <c r="D21" s="38"/>
      <c r="E21" s="38"/>
      <c r="F21" s="38"/>
      <c r="G21" s="38"/>
    </row>
    <row r="22" spans="1:7">
      <c r="A22" s="35">
        <v>17</v>
      </c>
      <c r="B22" s="36">
        <v>3.071697E-2</v>
      </c>
      <c r="C22" s="36">
        <v>3.071697E-2</v>
      </c>
      <c r="D22" s="38"/>
      <c r="E22" s="38"/>
      <c r="F22" s="38"/>
      <c r="G22" s="38"/>
    </row>
    <row r="23" spans="1:7">
      <c r="A23" s="35">
        <v>18</v>
      </c>
      <c r="B23" s="36">
        <v>3.071697E-2</v>
      </c>
      <c r="C23" s="36">
        <v>3.071697E-2</v>
      </c>
      <c r="D23" s="38"/>
      <c r="E23" s="38"/>
      <c r="F23" s="38"/>
      <c r="G23" s="38"/>
    </row>
    <row r="24" spans="1:7">
      <c r="A24" s="35">
        <v>19</v>
      </c>
      <c r="B24" s="36">
        <v>3.071697E-2</v>
      </c>
      <c r="C24" s="36">
        <v>3.071697E-2</v>
      </c>
      <c r="D24" s="38"/>
      <c r="E24" s="38"/>
      <c r="F24" s="38"/>
      <c r="G24" s="38"/>
    </row>
    <row r="25" spans="1:7">
      <c r="A25" s="35">
        <v>20</v>
      </c>
      <c r="B25" s="36">
        <v>3.071697E-2</v>
      </c>
      <c r="C25" s="36">
        <v>3.071697E-2</v>
      </c>
      <c r="D25" s="38"/>
      <c r="E25" s="38"/>
      <c r="F25" s="38"/>
      <c r="G25" s="38"/>
    </row>
    <row r="26" spans="1:7">
      <c r="A26" s="35">
        <v>21</v>
      </c>
      <c r="B26" s="36">
        <v>3.071697E-2</v>
      </c>
      <c r="C26" s="36">
        <v>3.071697E-2</v>
      </c>
      <c r="D26" s="38"/>
      <c r="E26" s="38"/>
      <c r="F26" s="38"/>
      <c r="G26" s="38"/>
    </row>
    <row r="27" spans="1:7">
      <c r="A27" s="35">
        <v>22</v>
      </c>
      <c r="B27" s="36">
        <v>3.071697E-2</v>
      </c>
      <c r="C27" s="36">
        <v>3.071697E-2</v>
      </c>
      <c r="D27" s="38"/>
      <c r="E27" s="38"/>
      <c r="F27" s="38"/>
      <c r="G27" s="38"/>
    </row>
    <row r="28" spans="1:7">
      <c r="A28" s="35">
        <v>23</v>
      </c>
      <c r="B28" s="36">
        <v>3.0690990000000001E-2</v>
      </c>
      <c r="C28" s="36">
        <v>3.0665399999999999E-2</v>
      </c>
      <c r="D28" s="38"/>
      <c r="E28" s="38"/>
      <c r="F28" s="38"/>
      <c r="G28" s="38"/>
    </row>
    <row r="29" spans="1:7">
      <c r="A29" s="35">
        <v>24</v>
      </c>
      <c r="B29" s="36">
        <v>2.9069979999999999E-2</v>
      </c>
      <c r="C29" s="36">
        <v>3.0549119999999999E-2</v>
      </c>
      <c r="D29" s="38"/>
      <c r="E29" s="38"/>
      <c r="F29" s="38"/>
      <c r="G29" s="38"/>
    </row>
    <row r="30" spans="1:7">
      <c r="A30" s="35">
        <v>25</v>
      </c>
      <c r="B30" s="36">
        <v>2.7778839999999999E-2</v>
      </c>
      <c r="C30" s="36">
        <v>3.0459380000000001E-2</v>
      </c>
      <c r="D30" s="38"/>
      <c r="E30" s="38"/>
      <c r="F30" s="38"/>
      <c r="G30" s="38"/>
    </row>
    <row r="31" spans="1:7">
      <c r="A31" s="35">
        <v>26</v>
      </c>
      <c r="B31" s="36">
        <v>2.679668E-2</v>
      </c>
      <c r="C31" s="36">
        <v>3.0363060000000001E-2</v>
      </c>
      <c r="D31" s="38"/>
      <c r="E31" s="38"/>
      <c r="F31" s="38"/>
      <c r="G31" s="38"/>
    </row>
    <row r="32" spans="1:7">
      <c r="A32" s="35">
        <v>27</v>
      </c>
      <c r="B32" s="36">
        <v>2.6087490000000001E-2</v>
      </c>
      <c r="C32" s="36">
        <v>3.020523E-2</v>
      </c>
      <c r="D32" s="38"/>
      <c r="E32" s="38"/>
      <c r="F32" s="38"/>
      <c r="G32" s="38"/>
    </row>
    <row r="33" spans="1:7">
      <c r="A33" s="35">
        <v>28</v>
      </c>
      <c r="B33" s="36">
        <v>2.562296E-2</v>
      </c>
      <c r="C33" s="36">
        <v>2.9947649999999999E-2</v>
      </c>
      <c r="D33" s="38"/>
      <c r="E33" s="38"/>
      <c r="F33" s="38"/>
      <c r="G33" s="38"/>
    </row>
    <row r="34" spans="1:7">
      <c r="A34" s="35">
        <v>29</v>
      </c>
      <c r="B34" s="36">
        <v>2.5345969999999999E-2</v>
      </c>
      <c r="C34" s="36">
        <v>2.9616420000000001E-2</v>
      </c>
      <c r="D34" s="38"/>
      <c r="E34" s="38"/>
      <c r="F34" s="38"/>
      <c r="G34" s="38"/>
    </row>
    <row r="35" spans="1:7">
      <c r="A35" s="35">
        <v>30</v>
      </c>
      <c r="B35" s="36">
        <v>2.51906E-2</v>
      </c>
      <c r="C35" s="36">
        <v>2.9205640000000001E-2</v>
      </c>
      <c r="D35" s="38"/>
      <c r="E35" s="38"/>
      <c r="F35" s="38"/>
      <c r="G35" s="38"/>
    </row>
    <row r="36" spans="1:7">
      <c r="A36" s="35">
        <v>31</v>
      </c>
      <c r="B36" s="36">
        <v>2.509047E-2</v>
      </c>
      <c r="C36" s="36">
        <v>2.8625629999999999E-2</v>
      </c>
      <c r="D36" s="38"/>
      <c r="E36" s="38"/>
      <c r="F36" s="38"/>
      <c r="G36" s="38"/>
    </row>
    <row r="37" spans="1:7">
      <c r="A37" s="35">
        <v>32</v>
      </c>
      <c r="B37" s="36">
        <v>2.499842E-2</v>
      </c>
      <c r="C37" s="36">
        <v>2.7830500000000001E-2</v>
      </c>
      <c r="D37" s="38"/>
      <c r="E37" s="38"/>
      <c r="F37" s="38"/>
      <c r="G37" s="38"/>
    </row>
    <row r="38" spans="1:7">
      <c r="A38" s="35">
        <v>33</v>
      </c>
      <c r="B38" s="36">
        <v>2.4884549999999998E-2</v>
      </c>
      <c r="C38" s="36">
        <v>2.683609E-2</v>
      </c>
      <c r="D38" s="38"/>
      <c r="E38" s="38"/>
      <c r="F38" s="38"/>
      <c r="G38" s="38"/>
    </row>
    <row r="39" spans="1:7">
      <c r="A39" s="35">
        <v>34</v>
      </c>
      <c r="B39" s="36">
        <v>2.47513E-2</v>
      </c>
      <c r="C39" s="36">
        <v>2.5699300000000001E-2</v>
      </c>
      <c r="D39" s="38"/>
      <c r="E39" s="38"/>
      <c r="F39" s="38"/>
      <c r="G39" s="38"/>
    </row>
    <row r="40" spans="1:7">
      <c r="A40" s="35">
        <v>35</v>
      </c>
      <c r="B40" s="36">
        <v>2.464684E-2</v>
      </c>
      <c r="C40" s="36">
        <v>2.452122E-2</v>
      </c>
      <c r="D40" s="38"/>
      <c r="E40" s="38"/>
      <c r="F40" s="38"/>
      <c r="G40" s="38"/>
    </row>
    <row r="41" spans="1:7">
      <c r="A41" s="35">
        <v>36</v>
      </c>
      <c r="B41" s="36">
        <v>2.460358E-2</v>
      </c>
      <c r="C41" s="36">
        <v>2.3374079999999998E-2</v>
      </c>
      <c r="D41" s="38"/>
      <c r="E41" s="38"/>
      <c r="F41" s="38"/>
      <c r="G41" s="38"/>
    </row>
    <row r="42" spans="1:7">
      <c r="A42" s="35">
        <v>37</v>
      </c>
      <c r="B42" s="36">
        <v>2.460091E-2</v>
      </c>
      <c r="C42" s="36">
        <v>2.2340289999999999E-2</v>
      </c>
      <c r="D42" s="38"/>
      <c r="E42" s="38"/>
      <c r="F42" s="38"/>
      <c r="G42" s="38"/>
    </row>
    <row r="43" spans="1:7">
      <c r="A43" s="35">
        <v>38</v>
      </c>
      <c r="B43" s="36">
        <v>2.460058E-2</v>
      </c>
      <c r="C43" s="36">
        <v>2.1471529999999999E-2</v>
      </c>
      <c r="D43" s="38"/>
      <c r="E43" s="38"/>
      <c r="F43" s="38"/>
      <c r="G43" s="38"/>
    </row>
    <row r="44" spans="1:7">
      <c r="A44" s="35">
        <v>39</v>
      </c>
      <c r="B44" s="36">
        <v>2.4578099999999999E-2</v>
      </c>
      <c r="C44" s="36">
        <v>2.075666E-2</v>
      </c>
      <c r="D44" s="38"/>
      <c r="E44" s="38"/>
      <c r="F44" s="38"/>
      <c r="G44" s="38"/>
    </row>
    <row r="45" spans="1:7">
      <c r="A45" s="35">
        <v>40</v>
      </c>
      <c r="B45" s="36">
        <v>2.4541179999999999E-2</v>
      </c>
      <c r="C45" s="36">
        <v>2.0183630000000001E-2</v>
      </c>
      <c r="D45" s="38"/>
      <c r="E45" s="38"/>
      <c r="F45" s="38"/>
      <c r="G45" s="38"/>
    </row>
    <row r="46" spans="1:7">
      <c r="A46" s="35">
        <v>41</v>
      </c>
      <c r="B46" s="36">
        <v>2.4520670000000001E-2</v>
      </c>
      <c r="C46" s="36">
        <v>1.9780510000000001E-2</v>
      </c>
      <c r="D46" s="38"/>
      <c r="E46" s="38"/>
      <c r="F46" s="38"/>
      <c r="G46" s="38"/>
    </row>
    <row r="47" spans="1:7">
      <c r="A47" s="35">
        <v>42</v>
      </c>
      <c r="B47" s="36">
        <v>2.45043E-2</v>
      </c>
      <c r="C47" s="36">
        <v>1.955689E-2</v>
      </c>
      <c r="D47" s="38"/>
      <c r="E47" s="38"/>
      <c r="F47" s="38"/>
      <c r="G47" s="38"/>
    </row>
    <row r="48" spans="1:7">
      <c r="A48" s="35">
        <v>43</v>
      </c>
      <c r="B48" s="36">
        <v>2.4487579999999998E-2</v>
      </c>
      <c r="C48" s="36">
        <v>1.949209E-2</v>
      </c>
      <c r="D48" s="38"/>
      <c r="E48" s="38"/>
      <c r="F48" s="38"/>
      <c r="G48" s="38"/>
    </row>
    <row r="49" spans="1:7">
      <c r="A49" s="35">
        <v>44</v>
      </c>
      <c r="B49" s="36">
        <v>2.4443389999999999E-2</v>
      </c>
      <c r="C49" s="36">
        <v>1.9562019999999999E-2</v>
      </c>
      <c r="D49" s="38"/>
      <c r="E49" s="38"/>
      <c r="F49" s="38"/>
      <c r="G49" s="38"/>
    </row>
    <row r="50" spans="1:7">
      <c r="A50" s="35">
        <v>45</v>
      </c>
      <c r="B50" s="36">
        <v>2.435959E-2</v>
      </c>
      <c r="C50" s="36">
        <v>1.9723069999999999E-2</v>
      </c>
      <c r="D50" s="38"/>
      <c r="E50" s="38"/>
      <c r="F50" s="38"/>
      <c r="G50" s="38"/>
    </row>
    <row r="51" spans="1:7">
      <c r="A51" s="35">
        <v>46</v>
      </c>
      <c r="B51" s="36">
        <v>2.4238639999999999E-2</v>
      </c>
      <c r="C51" s="36">
        <v>1.9955170000000001E-2</v>
      </c>
      <c r="D51" s="38"/>
      <c r="E51" s="38"/>
      <c r="F51" s="38"/>
      <c r="G51" s="38"/>
    </row>
    <row r="52" spans="1:7">
      <c r="A52" s="35">
        <v>47</v>
      </c>
      <c r="B52" s="36">
        <v>2.4081249999999998E-2</v>
      </c>
      <c r="C52" s="36">
        <v>2.0223069999999999E-2</v>
      </c>
      <c r="D52" s="38"/>
      <c r="E52" s="38"/>
      <c r="F52" s="38"/>
      <c r="G52" s="38"/>
    </row>
    <row r="53" spans="1:7">
      <c r="A53" s="35">
        <v>48</v>
      </c>
      <c r="B53" s="36">
        <v>2.3902400000000001E-2</v>
      </c>
      <c r="C53" s="36">
        <v>2.0506759999999999E-2</v>
      </c>
      <c r="D53" s="38"/>
      <c r="E53" s="38"/>
      <c r="F53" s="38"/>
      <c r="G53" s="38"/>
    </row>
    <row r="54" spans="1:7">
      <c r="A54" s="35">
        <v>49</v>
      </c>
      <c r="B54" s="36">
        <v>2.3722610000000002E-2</v>
      </c>
      <c r="C54" s="36">
        <v>2.0808799999999999E-2</v>
      </c>
      <c r="D54" s="38"/>
      <c r="E54" s="38"/>
      <c r="F54" s="38"/>
      <c r="G54" s="38"/>
    </row>
    <row r="55" spans="1:7" ht="12.75" customHeight="1">
      <c r="A55" s="35">
        <v>50</v>
      </c>
      <c r="B55" s="36">
        <v>2.3571749999999999E-2</v>
      </c>
      <c r="C55" s="36">
        <v>2.111503E-2</v>
      </c>
      <c r="D55" s="38"/>
      <c r="E55" s="38"/>
      <c r="F55" s="38"/>
      <c r="G55" s="38"/>
    </row>
    <row r="56" spans="1:7">
      <c r="A56" s="35">
        <v>51</v>
      </c>
      <c r="B56" s="36">
        <v>2.3464909999999999E-2</v>
      </c>
      <c r="C56" s="36">
        <v>2.1426210000000001E-2</v>
      </c>
      <c r="D56" s="38"/>
      <c r="E56" s="38"/>
      <c r="F56" s="38"/>
      <c r="G56" s="38"/>
    </row>
    <row r="57" spans="1:7">
      <c r="A57" s="35">
        <v>52</v>
      </c>
      <c r="B57" s="36">
        <v>2.3369629999999999E-2</v>
      </c>
      <c r="C57" s="36">
        <v>2.1717609999999998E-2</v>
      </c>
      <c r="D57" s="38"/>
      <c r="E57" s="38"/>
      <c r="F57" s="38"/>
      <c r="G57" s="38"/>
    </row>
    <row r="58" spans="1:7">
      <c r="A58" s="35">
        <v>53</v>
      </c>
      <c r="B58" s="36">
        <v>2.3281380000000001E-2</v>
      </c>
      <c r="C58" s="36">
        <v>2.1954330000000001E-2</v>
      </c>
      <c r="D58" s="38"/>
      <c r="E58" s="38"/>
      <c r="F58" s="38"/>
      <c r="G58" s="38"/>
    </row>
    <row r="59" spans="1:7">
      <c r="A59" s="35">
        <v>54</v>
      </c>
      <c r="B59" s="36">
        <v>2.3194679999999999E-2</v>
      </c>
      <c r="C59" s="36">
        <v>2.2125079999999998E-2</v>
      </c>
      <c r="D59" s="38"/>
      <c r="E59" s="38"/>
      <c r="F59" s="38"/>
      <c r="G59" s="38"/>
    </row>
    <row r="60" spans="1:7">
      <c r="A60" s="35">
        <v>55</v>
      </c>
      <c r="B60" s="36">
        <v>2.309775E-2</v>
      </c>
      <c r="C60" s="36">
        <v>2.2231750000000002E-2</v>
      </c>
      <c r="D60" s="38"/>
      <c r="E60" s="38"/>
      <c r="F60" s="38"/>
      <c r="G60" s="38"/>
    </row>
    <row r="61" spans="1:7">
      <c r="A61" s="35">
        <v>56</v>
      </c>
      <c r="B61" s="36">
        <v>2.2978220000000001E-2</v>
      </c>
      <c r="C61" s="36">
        <v>2.2268779999999998E-2</v>
      </c>
      <c r="D61" s="38"/>
      <c r="E61" s="38"/>
      <c r="F61" s="38"/>
      <c r="G61" s="38"/>
    </row>
    <row r="62" spans="1:7">
      <c r="A62" s="35">
        <v>57</v>
      </c>
      <c r="B62" s="36">
        <v>2.2837929999999999E-2</v>
      </c>
      <c r="C62" s="36">
        <v>2.2246889999999998E-2</v>
      </c>
      <c r="D62" s="38"/>
      <c r="E62" s="38"/>
      <c r="F62" s="38"/>
      <c r="G62" s="38"/>
    </row>
    <row r="63" spans="1:7">
      <c r="A63" s="35">
        <v>58</v>
      </c>
      <c r="B63" s="36">
        <v>2.2692070000000002E-2</v>
      </c>
      <c r="C63" s="36">
        <v>2.2175810000000001E-2</v>
      </c>
      <c r="D63" s="38"/>
      <c r="E63" s="38"/>
      <c r="F63" s="38"/>
      <c r="G63" s="38"/>
    </row>
    <row r="64" spans="1:7">
      <c r="A64" s="35">
        <v>59</v>
      </c>
      <c r="B64" s="36">
        <v>2.256449E-2</v>
      </c>
      <c r="C64" s="36">
        <v>2.2061939999999999E-2</v>
      </c>
      <c r="D64" s="38"/>
      <c r="E64" s="38"/>
      <c r="F64" s="38"/>
      <c r="G64" s="38"/>
    </row>
    <row r="65" spans="1:7">
      <c r="A65" s="35">
        <v>60</v>
      </c>
      <c r="B65" s="36">
        <v>2.2491879999999999E-2</v>
      </c>
      <c r="C65" s="36">
        <v>2.1945510000000001E-2</v>
      </c>
      <c r="D65" s="38"/>
      <c r="E65" s="38"/>
      <c r="F65" s="38"/>
      <c r="G65" s="38"/>
    </row>
    <row r="66" spans="1:7">
      <c r="A66" s="35">
        <v>61</v>
      </c>
      <c r="B66" s="36">
        <v>2.25033E-2</v>
      </c>
      <c r="C66" s="36">
        <v>2.187118E-2</v>
      </c>
      <c r="D66" s="38"/>
      <c r="E66" s="38"/>
      <c r="F66" s="38"/>
      <c r="G66" s="38"/>
    </row>
    <row r="67" spans="1:7">
      <c r="A67" s="35">
        <v>62</v>
      </c>
      <c r="B67" s="36">
        <v>2.262231E-2</v>
      </c>
      <c r="C67" s="36">
        <v>2.188462E-2</v>
      </c>
      <c r="D67" s="38"/>
      <c r="E67" s="38"/>
      <c r="F67" s="38"/>
      <c r="G67" s="38"/>
    </row>
    <row r="68" spans="1:7">
      <c r="A68" s="35">
        <v>63</v>
      </c>
      <c r="B68" s="36">
        <v>2.2851779999999999E-2</v>
      </c>
      <c r="C68" s="36">
        <v>2.2022880000000002E-2</v>
      </c>
      <c r="D68" s="38"/>
      <c r="E68" s="38"/>
      <c r="F68" s="38"/>
      <c r="G68" s="38"/>
    </row>
    <row r="69" spans="1:7">
      <c r="A69" s="35">
        <v>64</v>
      </c>
      <c r="B69" s="36">
        <v>2.318479E-2</v>
      </c>
      <c r="C69" s="36">
        <v>2.2287830000000002E-2</v>
      </c>
      <c r="D69" s="38"/>
      <c r="E69" s="38"/>
      <c r="F69" s="38"/>
      <c r="G69" s="38"/>
    </row>
    <row r="70" spans="1:7">
      <c r="A70" s="35">
        <v>65</v>
      </c>
      <c r="B70" s="36">
        <v>2.3607159999999999E-2</v>
      </c>
      <c r="C70" s="36">
        <v>2.2642559999999999E-2</v>
      </c>
      <c r="D70" s="38"/>
      <c r="E70" s="38"/>
      <c r="F70" s="38"/>
      <c r="G70" s="38"/>
    </row>
    <row r="71" spans="1:7">
      <c r="A71" s="35">
        <v>66</v>
      </c>
      <c r="B71" s="36">
        <v>2.408865E-2</v>
      </c>
      <c r="C71" s="36">
        <v>2.3051160000000001E-2</v>
      </c>
      <c r="D71" s="38"/>
      <c r="E71" s="38"/>
      <c r="F71" s="38"/>
      <c r="G71" s="38"/>
    </row>
    <row r="72" spans="1:7">
      <c r="A72" s="35">
        <v>67</v>
      </c>
      <c r="B72" s="36">
        <v>2.4597259999999999E-2</v>
      </c>
      <c r="C72" s="36">
        <v>2.349532E-2</v>
      </c>
      <c r="D72" s="38"/>
      <c r="E72" s="38"/>
      <c r="F72" s="38"/>
      <c r="G72" s="38"/>
    </row>
    <row r="73" spans="1:7">
      <c r="A73" s="35">
        <v>68</v>
      </c>
      <c r="B73" s="36">
        <v>2.51059E-2</v>
      </c>
      <c r="C73" s="36">
        <v>2.396378E-2</v>
      </c>
      <c r="D73" s="38"/>
      <c r="E73" s="38"/>
      <c r="F73" s="38"/>
      <c r="G73" s="38"/>
    </row>
    <row r="74" spans="1:7">
      <c r="A74" s="35">
        <v>69</v>
      </c>
      <c r="B74" s="36">
        <v>2.5570829999999999E-2</v>
      </c>
      <c r="C74" s="36">
        <v>2.4447679999999999E-2</v>
      </c>
      <c r="D74" s="38"/>
      <c r="E74" s="38"/>
      <c r="F74" s="38"/>
      <c r="G74" s="38"/>
    </row>
    <row r="75" spans="1:7">
      <c r="A75" s="35">
        <v>70</v>
      </c>
      <c r="B75" s="36">
        <v>2.5948840000000001E-2</v>
      </c>
      <c r="C75" s="36">
        <v>2.4918869999999999E-2</v>
      </c>
      <c r="D75" s="38"/>
      <c r="E75" s="38"/>
      <c r="F75" s="38"/>
      <c r="G75" s="38"/>
    </row>
    <row r="76" spans="1:7">
      <c r="A76" s="35">
        <v>71</v>
      </c>
      <c r="B76" s="36">
        <v>2.620078E-2</v>
      </c>
      <c r="C76" s="36">
        <v>2.534923E-2</v>
      </c>
      <c r="D76" s="38"/>
      <c r="E76" s="38"/>
      <c r="F76" s="38"/>
      <c r="G76" s="38"/>
    </row>
    <row r="77" spans="1:7">
      <c r="A77" s="35">
        <v>72</v>
      </c>
      <c r="B77" s="36">
        <v>2.6307759999999999E-2</v>
      </c>
      <c r="C77" s="36">
        <v>2.5713400000000001E-2</v>
      </c>
      <c r="D77" s="38"/>
      <c r="E77" s="38"/>
      <c r="F77" s="38"/>
      <c r="G77" s="38"/>
    </row>
    <row r="78" spans="1:7">
      <c r="A78" s="35">
        <v>73</v>
      </c>
      <c r="B78" s="36">
        <v>2.6250869999999999E-2</v>
      </c>
      <c r="C78" s="36">
        <v>2.600537E-2</v>
      </c>
      <c r="D78" s="38"/>
      <c r="E78" s="38"/>
      <c r="F78" s="38"/>
      <c r="G78" s="38"/>
    </row>
    <row r="79" spans="1:7">
      <c r="A79" s="35">
        <v>74</v>
      </c>
      <c r="B79" s="36">
        <v>2.602577E-2</v>
      </c>
      <c r="C79" s="36">
        <v>2.6199099999999999E-2</v>
      </c>
      <c r="D79" s="38"/>
      <c r="E79" s="38"/>
      <c r="F79" s="38"/>
      <c r="G79" s="38"/>
    </row>
    <row r="80" spans="1:7">
      <c r="A80" s="35">
        <v>75</v>
      </c>
      <c r="B80" s="36">
        <v>2.5639160000000001E-2</v>
      </c>
      <c r="C80" s="36">
        <v>2.6279509999999999E-2</v>
      </c>
      <c r="D80" s="38"/>
      <c r="E80" s="38"/>
      <c r="F80" s="38"/>
      <c r="G80" s="38"/>
    </row>
    <row r="81" spans="1:7">
      <c r="A81" s="35">
        <v>76</v>
      </c>
      <c r="B81" s="36">
        <v>2.5107959999999999E-2</v>
      </c>
      <c r="C81" s="36">
        <v>2.623404E-2</v>
      </c>
      <c r="D81" s="38"/>
      <c r="E81" s="38"/>
      <c r="F81" s="38"/>
      <c r="G81" s="38"/>
    </row>
    <row r="82" spans="1:7">
      <c r="A82" s="35">
        <v>77</v>
      </c>
      <c r="B82" s="36">
        <v>2.4449760000000001E-2</v>
      </c>
      <c r="C82" s="36">
        <v>2.6059510000000001E-2</v>
      </c>
      <c r="D82" s="38"/>
      <c r="E82" s="38"/>
      <c r="F82" s="38"/>
      <c r="G82" s="38"/>
    </row>
    <row r="83" spans="1:7">
      <c r="A83" s="35">
        <v>78</v>
      </c>
      <c r="B83" s="36">
        <v>2.368692E-2</v>
      </c>
      <c r="C83" s="36">
        <v>2.5752210000000001E-2</v>
      </c>
      <c r="D83" s="38"/>
      <c r="E83" s="38"/>
      <c r="F83" s="38"/>
      <c r="G83" s="38"/>
    </row>
    <row r="84" spans="1:7">
      <c r="A84" s="35">
        <v>79</v>
      </c>
      <c r="B84" s="36">
        <v>2.2838830000000001E-2</v>
      </c>
      <c r="C84" s="36">
        <v>2.5321239999999998E-2</v>
      </c>
      <c r="D84" s="38"/>
      <c r="E84" s="38"/>
      <c r="F84" s="38"/>
      <c r="G84" s="38"/>
    </row>
    <row r="85" spans="1:7">
      <c r="A85" s="35">
        <v>80</v>
      </c>
      <c r="B85" s="36">
        <v>2.1929959999999998E-2</v>
      </c>
      <c r="C85" s="36">
        <v>2.4760480000000001E-2</v>
      </c>
      <c r="D85" s="38"/>
      <c r="E85" s="38"/>
      <c r="F85" s="38"/>
      <c r="G85" s="38"/>
    </row>
    <row r="86" spans="1:7">
      <c r="A86" s="35">
        <v>81</v>
      </c>
      <c r="B86" s="36">
        <v>2.097067E-2</v>
      </c>
      <c r="C86" s="36">
        <v>2.4071260000000001E-2</v>
      </c>
      <c r="D86" s="38"/>
      <c r="E86" s="38"/>
      <c r="F86" s="38"/>
      <c r="G86" s="38"/>
    </row>
    <row r="87" spans="1:7">
      <c r="A87" s="35">
        <v>82</v>
      </c>
      <c r="B87" s="36">
        <v>1.9979920000000002E-2</v>
      </c>
      <c r="C87" s="36">
        <v>2.326317E-2</v>
      </c>
      <c r="D87" s="38"/>
      <c r="E87" s="38"/>
      <c r="F87" s="38"/>
      <c r="G87" s="38"/>
    </row>
    <row r="88" spans="1:7">
      <c r="A88" s="35">
        <v>83</v>
      </c>
      <c r="B88" s="36">
        <v>1.899648E-2</v>
      </c>
      <c r="C88" s="36">
        <v>2.2354309999999999E-2</v>
      </c>
      <c r="D88" s="38"/>
      <c r="E88" s="38"/>
      <c r="F88" s="38"/>
      <c r="G88" s="38"/>
    </row>
    <row r="89" spans="1:7">
      <c r="A89" s="35">
        <v>84</v>
      </c>
      <c r="B89" s="36">
        <v>1.8050420000000001E-2</v>
      </c>
      <c r="C89" s="36">
        <v>2.1366349999999999E-2</v>
      </c>
      <c r="D89" s="38"/>
      <c r="E89" s="38"/>
      <c r="F89" s="38"/>
      <c r="G89" s="38"/>
    </row>
    <row r="90" spans="1:7">
      <c r="A90" s="35">
        <v>85</v>
      </c>
      <c r="B90" s="36">
        <v>1.7140820000000001E-2</v>
      </c>
      <c r="C90" s="36">
        <v>2.0313479999999998E-2</v>
      </c>
      <c r="D90" s="38"/>
      <c r="E90" s="38"/>
      <c r="F90" s="38"/>
      <c r="G90" s="38"/>
    </row>
    <row r="91" spans="1:7">
      <c r="A91" s="35">
        <v>86</v>
      </c>
      <c r="B91" s="36">
        <v>1.6267179999999999E-2</v>
      </c>
      <c r="C91" s="36">
        <v>1.9220319999999999E-2</v>
      </c>
      <c r="D91" s="38"/>
      <c r="E91" s="38"/>
      <c r="F91" s="38"/>
      <c r="G91" s="38"/>
    </row>
    <row r="92" spans="1:7">
      <c r="A92" s="35">
        <v>87</v>
      </c>
      <c r="B92" s="36">
        <v>1.5413430000000001E-2</v>
      </c>
      <c r="C92" s="36">
        <v>1.810397E-2</v>
      </c>
      <c r="D92" s="38"/>
      <c r="E92" s="38"/>
      <c r="F92" s="38"/>
      <c r="G92" s="38"/>
    </row>
    <row r="93" spans="1:7">
      <c r="A93" s="35">
        <v>88</v>
      </c>
      <c r="B93" s="36">
        <v>1.455701E-2</v>
      </c>
      <c r="C93" s="36">
        <v>1.6982219999999999E-2</v>
      </c>
      <c r="D93" s="38"/>
      <c r="E93" s="38"/>
      <c r="F93" s="38"/>
      <c r="G93" s="38"/>
    </row>
    <row r="94" spans="1:7">
      <c r="A94" s="35">
        <v>89</v>
      </c>
      <c r="B94" s="36">
        <v>1.369136E-2</v>
      </c>
      <c r="C94" s="36">
        <v>1.585816E-2</v>
      </c>
      <c r="D94" s="38"/>
      <c r="E94" s="38"/>
      <c r="F94" s="38"/>
      <c r="G94" s="38"/>
    </row>
    <row r="95" spans="1:7">
      <c r="A95" s="35">
        <v>90</v>
      </c>
      <c r="B95" s="36">
        <v>1.288156E-2</v>
      </c>
      <c r="C95" s="36">
        <v>1.479194E-2</v>
      </c>
      <c r="D95" s="38"/>
      <c r="E95" s="38"/>
      <c r="F95" s="38"/>
      <c r="G95" s="38"/>
    </row>
    <row r="96" spans="1:7">
      <c r="A96" s="35">
        <v>91</v>
      </c>
      <c r="B96" s="36">
        <v>1.218253E-2</v>
      </c>
      <c r="C96" s="36">
        <v>1.38399E-2</v>
      </c>
      <c r="D96" s="38"/>
      <c r="E96" s="38"/>
      <c r="F96" s="38"/>
      <c r="G96" s="38"/>
    </row>
    <row r="97" spans="1:7">
      <c r="A97" s="35">
        <v>92</v>
      </c>
      <c r="B97" s="36">
        <v>1.159405E-2</v>
      </c>
      <c r="C97" s="36">
        <v>1.300171E-2</v>
      </c>
      <c r="D97" s="38"/>
      <c r="E97" s="38"/>
      <c r="F97" s="38"/>
      <c r="G97" s="38"/>
    </row>
    <row r="98" spans="1:7">
      <c r="A98" s="35">
        <v>93</v>
      </c>
      <c r="B98" s="36">
        <v>1.111591E-2</v>
      </c>
      <c r="C98" s="36">
        <v>1.2277089999999999E-2</v>
      </c>
      <c r="D98" s="38"/>
      <c r="E98" s="38"/>
      <c r="F98" s="38"/>
      <c r="G98" s="38"/>
    </row>
    <row r="99" spans="1:7">
      <c r="A99" s="35">
        <v>94</v>
      </c>
      <c r="B99" s="36">
        <v>1.0747960000000001E-2</v>
      </c>
      <c r="C99" s="36">
        <v>1.16658E-2</v>
      </c>
      <c r="D99" s="38"/>
      <c r="E99" s="38"/>
      <c r="F99" s="38"/>
      <c r="G99" s="38"/>
    </row>
    <row r="100" spans="1:7">
      <c r="A100" s="35">
        <v>95</v>
      </c>
      <c r="B100" s="36">
        <v>1.0490080000000001E-2</v>
      </c>
      <c r="C100" s="36">
        <v>1.116763E-2</v>
      </c>
      <c r="D100" s="38"/>
      <c r="E100" s="38"/>
      <c r="F100" s="38"/>
      <c r="G100" s="38"/>
    </row>
    <row r="101" spans="1:7">
      <c r="A101" s="35">
        <v>96</v>
      </c>
      <c r="B101" s="36">
        <v>1.0342179999999999E-2</v>
      </c>
      <c r="C101" s="36">
        <v>1.0782399999999999E-2</v>
      </c>
      <c r="D101" s="38"/>
      <c r="E101" s="38"/>
      <c r="F101" s="38"/>
      <c r="G101" s="38"/>
    </row>
    <row r="102" spans="1:7">
      <c r="A102" s="35">
        <v>97</v>
      </c>
      <c r="B102" s="36">
        <v>1.030289E-2</v>
      </c>
      <c r="C102" s="36">
        <v>1.050998E-2</v>
      </c>
      <c r="D102" s="38"/>
      <c r="E102" s="38"/>
      <c r="F102" s="38"/>
      <c r="G102" s="38"/>
    </row>
    <row r="103" spans="1:7">
      <c r="A103" s="35">
        <v>98</v>
      </c>
      <c r="B103" s="36">
        <v>1.030289E-2</v>
      </c>
      <c r="C103" s="36">
        <v>1.03503E-2</v>
      </c>
      <c r="D103" s="38"/>
      <c r="E103" s="38"/>
      <c r="F103" s="38"/>
      <c r="G103" s="38"/>
    </row>
    <row r="104" spans="1:7">
      <c r="A104" s="35">
        <v>99</v>
      </c>
      <c r="B104" s="36">
        <v>1.030289E-2</v>
      </c>
      <c r="C104" s="36">
        <v>1.030289E-2</v>
      </c>
      <c r="D104" s="38"/>
      <c r="E104" s="38"/>
      <c r="F104" s="38"/>
      <c r="G104" s="38"/>
    </row>
    <row r="105" spans="1:7">
      <c r="A105" s="35">
        <v>100</v>
      </c>
      <c r="B105" s="36">
        <v>1.030289E-2</v>
      </c>
      <c r="C105" s="36">
        <v>1.030289E-2</v>
      </c>
      <c r="D105" s="38"/>
      <c r="E105" s="38"/>
      <c r="F105" s="38"/>
      <c r="G105" s="38"/>
    </row>
    <row r="106" spans="1:7">
      <c r="A106" s="35">
        <v>101</v>
      </c>
      <c r="B106" s="36">
        <v>1.030289E-2</v>
      </c>
      <c r="C106" s="36">
        <v>1.030289E-2</v>
      </c>
      <c r="D106" s="38"/>
      <c r="E106" s="38"/>
      <c r="F106" s="38"/>
      <c r="G106" s="38"/>
    </row>
    <row r="107" spans="1:7">
      <c r="A107" s="35">
        <v>102</v>
      </c>
      <c r="B107" s="36">
        <v>1.030289E-2</v>
      </c>
      <c r="C107" s="36">
        <v>1.030289E-2</v>
      </c>
      <c r="D107" s="38"/>
      <c r="E107" s="38"/>
      <c r="F107" s="38"/>
      <c r="G107" s="38"/>
    </row>
    <row r="108" spans="1:7" ht="12.75" customHeight="1">
      <c r="A108" s="35">
        <v>103</v>
      </c>
      <c r="B108" s="36">
        <v>1.030289E-2</v>
      </c>
      <c r="C108" s="36">
        <v>1.030289E-2</v>
      </c>
      <c r="D108" s="38"/>
      <c r="E108" s="38"/>
      <c r="F108" s="38"/>
      <c r="G108" s="38"/>
    </row>
    <row r="109" spans="1:7">
      <c r="A109" s="35">
        <v>104</v>
      </c>
      <c r="B109" s="36">
        <v>1.030289E-2</v>
      </c>
      <c r="C109" s="36">
        <v>1.030289E-2</v>
      </c>
      <c r="D109" s="38"/>
      <c r="E109" s="38"/>
      <c r="F109" s="38"/>
      <c r="G109" s="38"/>
    </row>
    <row r="110" spans="1:7">
      <c r="A110" s="35">
        <v>105</v>
      </c>
      <c r="B110" s="36">
        <v>1.030289E-2</v>
      </c>
      <c r="C110" s="36">
        <v>1.030289E-2</v>
      </c>
      <c r="D110" s="38"/>
      <c r="E110" s="38"/>
      <c r="F110" s="38"/>
      <c r="G110" s="38"/>
    </row>
    <row r="111" spans="1:7" ht="12.75" customHeight="1">
      <c r="A111" s="35">
        <v>106</v>
      </c>
      <c r="B111" s="36">
        <v>1.030289E-2</v>
      </c>
      <c r="C111" s="36">
        <v>1.030289E-2</v>
      </c>
      <c r="D111" s="38"/>
      <c r="E111" s="38"/>
      <c r="F111" s="38"/>
      <c r="G111" s="38"/>
    </row>
    <row r="112" spans="1:7">
      <c r="A112" s="35">
        <v>107</v>
      </c>
      <c r="B112" s="36">
        <v>1.030289E-2</v>
      </c>
      <c r="C112" s="36">
        <v>1.030289E-2</v>
      </c>
      <c r="D112" s="38"/>
      <c r="E112" s="38"/>
      <c r="F112" s="38"/>
      <c r="G112" s="38"/>
    </row>
    <row r="113" spans="1:7">
      <c r="A113" s="35">
        <v>108</v>
      </c>
      <c r="B113" s="36">
        <v>1.030289E-2</v>
      </c>
      <c r="C113" s="36">
        <v>1.030289E-2</v>
      </c>
      <c r="D113" s="38"/>
      <c r="E113" s="38"/>
      <c r="F113" s="38"/>
      <c r="G113" s="38"/>
    </row>
    <row r="114" spans="1:7">
      <c r="A114" s="35">
        <v>109</v>
      </c>
      <c r="B114" s="36">
        <v>1.030289E-2</v>
      </c>
      <c r="C114" s="36">
        <v>1.030289E-2</v>
      </c>
      <c r="D114" s="38"/>
      <c r="E114" s="38"/>
      <c r="F114" s="38"/>
      <c r="G114" s="38"/>
    </row>
    <row r="115" spans="1:7">
      <c r="A115" s="35">
        <v>110</v>
      </c>
      <c r="B115" s="36">
        <v>1.030289E-2</v>
      </c>
      <c r="C115" s="36">
        <v>1.030289E-2</v>
      </c>
      <c r="D115" s="38"/>
      <c r="E115" s="38"/>
      <c r="F115" s="38"/>
      <c r="G115" s="38"/>
    </row>
    <row r="116" spans="1:7">
      <c r="A116" s="35">
        <v>111</v>
      </c>
      <c r="B116" s="36">
        <v>1.030289E-2</v>
      </c>
      <c r="C116" s="36">
        <v>1.030289E-2</v>
      </c>
      <c r="D116" s="38"/>
      <c r="E116" s="38"/>
      <c r="F116" s="38"/>
      <c r="G116" s="38"/>
    </row>
    <row r="117" spans="1:7">
      <c r="A117" s="35">
        <v>112</v>
      </c>
      <c r="B117" s="36">
        <v>1.030289E-2</v>
      </c>
      <c r="C117" s="36">
        <v>1.030289E-2</v>
      </c>
      <c r="D117" s="38"/>
      <c r="E117" s="38"/>
      <c r="F117" s="38"/>
      <c r="G117" s="38"/>
    </row>
    <row r="118" spans="1:7">
      <c r="A118" s="35">
        <v>113</v>
      </c>
      <c r="B118" s="36">
        <v>1.030289E-2</v>
      </c>
      <c r="C118" s="36">
        <v>1.030289E-2</v>
      </c>
      <c r="D118" s="38"/>
      <c r="E118" s="38"/>
      <c r="F118" s="38"/>
      <c r="G118" s="38"/>
    </row>
    <row r="119" spans="1:7">
      <c r="A119" s="35">
        <v>114</v>
      </c>
      <c r="B119" s="36">
        <v>1.030289E-2</v>
      </c>
      <c r="C119" s="36">
        <v>1.030289E-2</v>
      </c>
      <c r="D119" s="38"/>
      <c r="E119" s="38"/>
      <c r="F119" s="38"/>
      <c r="G119" s="38"/>
    </row>
    <row r="120" spans="1:7">
      <c r="A120" s="35">
        <v>115</v>
      </c>
      <c r="B120" s="36">
        <v>1.030289E-2</v>
      </c>
      <c r="C120" s="36">
        <v>1.030289E-2</v>
      </c>
      <c r="D120" s="38"/>
      <c r="E120" s="38"/>
      <c r="F120" s="38"/>
      <c r="G120" s="38"/>
    </row>
    <row r="121" spans="1:7">
      <c r="A121" s="35">
        <v>116</v>
      </c>
      <c r="B121" s="36">
        <v>1.030289E-2</v>
      </c>
      <c r="C121" s="36">
        <v>1.030289E-2</v>
      </c>
      <c r="D121" s="38"/>
      <c r="E121" s="38"/>
      <c r="F121" s="38"/>
      <c r="G121" s="38"/>
    </row>
    <row r="122" spans="1:7">
      <c r="A122" s="35">
        <v>117</v>
      </c>
      <c r="B122" s="36">
        <v>1.030289E-2</v>
      </c>
      <c r="C122" s="36">
        <v>1.030289E-2</v>
      </c>
      <c r="D122" s="38"/>
      <c r="E122" s="38"/>
      <c r="F122" s="38"/>
      <c r="G122" s="38"/>
    </row>
    <row r="123" spans="1:7">
      <c r="A123" s="35">
        <v>118</v>
      </c>
      <c r="B123" s="36">
        <v>1.030289E-2</v>
      </c>
      <c r="C123" s="36">
        <v>1.030289E-2</v>
      </c>
      <c r="D123" s="38"/>
      <c r="E123" s="38"/>
      <c r="F123" s="38"/>
      <c r="G123" s="38"/>
    </row>
    <row r="124" spans="1:7">
      <c r="A124" s="35">
        <v>119</v>
      </c>
      <c r="B124" s="36">
        <v>1.030289E-2</v>
      </c>
      <c r="C124" s="36">
        <v>1.030289E-2</v>
      </c>
      <c r="D124" s="38"/>
      <c r="E124" s="38"/>
      <c r="F124" s="38"/>
      <c r="G124" s="38"/>
    </row>
    <row r="125" spans="1:7">
      <c r="A125" s="35">
        <v>120</v>
      </c>
      <c r="B125" s="36">
        <v>1.030289E-2</v>
      </c>
      <c r="C125" s="36">
        <v>1.030289E-2</v>
      </c>
      <c r="D125" s="38"/>
      <c r="E125" s="38"/>
      <c r="F125" s="38"/>
      <c r="G125" s="38"/>
    </row>
    <row r="126" spans="1:7">
      <c r="A126" s="35">
        <v>121</v>
      </c>
      <c r="B126" s="36">
        <v>0</v>
      </c>
      <c r="C126" s="36">
        <v>0</v>
      </c>
      <c r="D126" s="38"/>
      <c r="E126" s="38"/>
      <c r="F126" s="38"/>
      <c r="G126" s="38"/>
    </row>
    <row r="127" spans="1:7">
      <c r="A127" s="22"/>
    </row>
    <row r="128" spans="1:7">
      <c r="A128" s="22"/>
    </row>
    <row r="129" spans="1:1">
      <c r="A129" s="22"/>
    </row>
    <row r="130" spans="1:1">
      <c r="A130" s="22"/>
    </row>
    <row r="131" spans="1:1">
      <c r="A131" s="22"/>
    </row>
    <row r="132" spans="1:1">
      <c r="A132" s="22"/>
    </row>
    <row r="133" spans="1:1">
      <c r="A133" s="22"/>
    </row>
    <row r="134" spans="1:1">
      <c r="A134" s="22"/>
    </row>
    <row r="135" spans="1:1">
      <c r="A135" s="22"/>
    </row>
    <row r="136" spans="1:1">
      <c r="A136" s="22"/>
    </row>
    <row r="137" spans="1:1">
      <c r="A137" s="22"/>
    </row>
    <row r="138" spans="1:1">
      <c r="A138" s="22"/>
    </row>
    <row r="139" spans="1:1">
      <c r="A139" s="22"/>
    </row>
    <row r="140" spans="1:1">
      <c r="A140" s="22"/>
    </row>
    <row r="141" spans="1:1">
      <c r="A141" s="22"/>
    </row>
    <row r="142" spans="1:1">
      <c r="A142" s="22"/>
    </row>
    <row r="143" spans="1:1">
      <c r="A143" s="22"/>
    </row>
    <row r="144" spans="1:1">
      <c r="A144" s="22"/>
    </row>
    <row r="145" spans="1:1">
      <c r="A145" s="22"/>
    </row>
    <row r="146" spans="1:1">
      <c r="A146" s="22"/>
    </row>
    <row r="147" spans="1:1">
      <c r="A147" s="22"/>
    </row>
    <row r="148" spans="1:1">
      <c r="A148" s="22"/>
    </row>
    <row r="149" spans="1:1">
      <c r="A149" s="22"/>
    </row>
    <row r="150" spans="1:1">
      <c r="A150" s="22"/>
    </row>
    <row r="151" spans="1:1">
      <c r="A151" s="22"/>
    </row>
    <row r="152" spans="1:1">
      <c r="A152" s="22"/>
    </row>
    <row r="153" spans="1:1">
      <c r="A153" s="22"/>
    </row>
    <row r="154" spans="1:1">
      <c r="A154" s="22"/>
    </row>
    <row r="155" spans="1:1">
      <c r="A155" s="22"/>
    </row>
    <row r="156" spans="1:1">
      <c r="A156" s="22"/>
    </row>
    <row r="157" spans="1:1">
      <c r="A157" s="22"/>
    </row>
    <row r="158" spans="1:1">
      <c r="A158" s="22"/>
    </row>
    <row r="159" spans="1:1">
      <c r="A159" s="22"/>
    </row>
    <row r="160" spans="1:1">
      <c r="A160" s="22"/>
    </row>
    <row r="161" spans="1:1">
      <c r="A161" s="22"/>
    </row>
    <row r="162" spans="1:1">
      <c r="A162" s="22"/>
    </row>
    <row r="163" spans="1:1">
      <c r="A163" s="22"/>
    </row>
    <row r="164" spans="1:1">
      <c r="A164" s="22"/>
    </row>
    <row r="165" spans="1:1">
      <c r="A165" s="22"/>
    </row>
  </sheetData>
  <mergeCells count="2">
    <mergeCell ref="B2:C2"/>
    <mergeCell ref="B3:C3"/>
  </mergeCells>
  <phoneticPr fontId="0" type="noConversion"/>
  <pageMargins left="0.78740157499999996" right="0.78740157499999996" top="0.984251969" bottom="0.984251969" header="0.4921259845" footer="0.4921259845"/>
  <pageSetup paperSize="9" orientation="landscape" copies="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C715"/>
  <sheetViews>
    <sheetView showGridLines="0" workbookViewId="0">
      <selection activeCell="F66" sqref="F66"/>
    </sheetView>
  </sheetViews>
  <sheetFormatPr defaultColWidth="11.42578125" defaultRowHeight="12.75"/>
  <cols>
    <col min="1" max="1" width="5.28515625" bestFit="1" customWidth="1"/>
    <col min="2" max="2" width="11" customWidth="1"/>
    <col min="3" max="3" width="11" bestFit="1" customWidth="1"/>
  </cols>
  <sheetData>
    <row r="1" spans="1:3">
      <c r="A1" s="9"/>
      <c r="B1" s="9" t="s">
        <v>33</v>
      </c>
      <c r="C1" s="9" t="s">
        <v>33</v>
      </c>
    </row>
    <row r="2" spans="1:3" s="1" customFormat="1">
      <c r="A2" s="9"/>
      <c r="B2" s="9" t="s">
        <v>4</v>
      </c>
      <c r="C2" s="9" t="s">
        <v>4</v>
      </c>
    </row>
    <row r="3" spans="1:3">
      <c r="A3" s="9" t="s">
        <v>28</v>
      </c>
      <c r="B3" s="9" t="s">
        <v>29</v>
      </c>
      <c r="C3" s="9" t="s">
        <v>30</v>
      </c>
    </row>
    <row r="4" spans="1:3">
      <c r="A4" s="29">
        <v>0</v>
      </c>
      <c r="B4" s="30">
        <v>7.2599999999999997E-4</v>
      </c>
      <c r="C4" s="30">
        <v>5.4600000000000004E-4</v>
      </c>
    </row>
    <row r="5" spans="1:3">
      <c r="A5" s="29">
        <v>1</v>
      </c>
      <c r="B5" s="30">
        <v>7.6099999999999996E-4</v>
      </c>
      <c r="C5" s="30">
        <v>5.71E-4</v>
      </c>
    </row>
    <row r="6" spans="1:3">
      <c r="A6" s="29">
        <v>2</v>
      </c>
      <c r="B6" s="30">
        <v>7.9799999999999999E-4</v>
      </c>
      <c r="C6" s="30">
        <v>5.9699999999999998E-4</v>
      </c>
    </row>
    <row r="7" spans="1:3">
      <c r="A7" s="29">
        <v>3</v>
      </c>
      <c r="B7" s="30">
        <v>8.3699999999999996E-4</v>
      </c>
      <c r="C7" s="30">
        <v>6.2500000000000001E-4</v>
      </c>
    </row>
    <row r="8" spans="1:3">
      <c r="A8" s="29">
        <v>4</v>
      </c>
      <c r="B8" s="30">
        <v>8.7699999999999996E-4</v>
      </c>
      <c r="C8" s="30">
        <v>6.5300000000000004E-4</v>
      </c>
    </row>
    <row r="9" spans="1:3">
      <c r="A9" s="29">
        <v>5</v>
      </c>
      <c r="B9" s="30">
        <v>9.2000000000000003E-4</v>
      </c>
      <c r="C9" s="30">
        <v>6.8300000000000001E-4</v>
      </c>
    </row>
    <row r="10" spans="1:3">
      <c r="A10" s="29">
        <v>6</v>
      </c>
      <c r="B10" s="30">
        <v>9.6500000000000004E-4</v>
      </c>
      <c r="C10" s="30">
        <v>7.1500000000000003E-4</v>
      </c>
    </row>
    <row r="11" spans="1:3">
      <c r="A11" s="29">
        <v>7</v>
      </c>
      <c r="B11" s="30">
        <v>1.0120000000000001E-3</v>
      </c>
      <c r="C11" s="30">
        <v>7.4700000000000005E-4</v>
      </c>
    </row>
    <row r="12" spans="1:3">
      <c r="A12" s="29">
        <v>8</v>
      </c>
      <c r="B12" s="30">
        <v>1.0610000000000001E-3</v>
      </c>
      <c r="C12" s="30">
        <v>7.8200000000000003E-4</v>
      </c>
    </row>
    <row r="13" spans="1:3">
      <c r="A13" s="29">
        <v>9</v>
      </c>
      <c r="B13" s="30">
        <v>1.1119999999999999E-3</v>
      </c>
      <c r="C13" s="30">
        <v>8.1800000000000004E-4</v>
      </c>
    </row>
    <row r="14" spans="1:3">
      <c r="A14" s="29">
        <v>10</v>
      </c>
      <c r="B14" s="30">
        <v>1.1659999999999999E-3</v>
      </c>
      <c r="C14" s="30">
        <v>8.5499999999999997E-4</v>
      </c>
    </row>
    <row r="15" spans="1:3">
      <c r="A15" s="29">
        <v>11</v>
      </c>
      <c r="B15" s="30">
        <v>1.2229999999999999E-3</v>
      </c>
      <c r="C15" s="30">
        <v>8.9400000000000005E-4</v>
      </c>
    </row>
    <row r="16" spans="1:3">
      <c r="A16" s="29">
        <v>12</v>
      </c>
      <c r="B16" s="30">
        <v>1.2819999999999999E-3</v>
      </c>
      <c r="C16" s="30">
        <v>9.3599999999999998E-4</v>
      </c>
    </row>
    <row r="17" spans="1:3">
      <c r="A17" s="29">
        <v>13</v>
      </c>
      <c r="B17" s="30">
        <v>1.3450000000000001E-3</v>
      </c>
      <c r="C17" s="30">
        <v>9.7799999999999992E-4</v>
      </c>
    </row>
    <row r="18" spans="1:3">
      <c r="A18" s="29">
        <v>14</v>
      </c>
      <c r="B18" s="30">
        <v>1.41E-3</v>
      </c>
      <c r="C18" s="30">
        <v>1.023E-3</v>
      </c>
    </row>
    <row r="19" spans="1:3">
      <c r="A19" s="29">
        <v>15</v>
      </c>
      <c r="B19" s="30">
        <v>1.4790000000000001E-3</v>
      </c>
      <c r="C19" s="30">
        <v>1.07E-3</v>
      </c>
    </row>
    <row r="20" spans="1:3">
      <c r="A20" s="29">
        <v>16</v>
      </c>
      <c r="B20" s="30">
        <v>1.5499999999999999E-3</v>
      </c>
      <c r="C20" s="30">
        <v>1.1199999999999999E-3</v>
      </c>
    </row>
    <row r="21" spans="1:3">
      <c r="A21" s="29">
        <v>17</v>
      </c>
      <c r="B21" s="30">
        <v>1.6260000000000001E-3</v>
      </c>
      <c r="C21" s="30">
        <v>1.1709999999999999E-3</v>
      </c>
    </row>
    <row r="22" spans="1:3">
      <c r="A22" s="29">
        <v>18</v>
      </c>
      <c r="B22" s="30">
        <v>1.7049999999999999E-3</v>
      </c>
      <c r="C22" s="30">
        <v>1.225E-3</v>
      </c>
    </row>
    <row r="23" spans="1:3">
      <c r="A23" s="29">
        <v>19</v>
      </c>
      <c r="B23" s="30">
        <v>1.7880000000000001E-3</v>
      </c>
      <c r="C23" s="30">
        <v>1.281E-3</v>
      </c>
    </row>
    <row r="24" spans="1:3">
      <c r="A24" s="29">
        <v>20</v>
      </c>
      <c r="B24" s="30">
        <v>1.8749999999999999E-3</v>
      </c>
      <c r="C24" s="30">
        <v>1.34E-3</v>
      </c>
    </row>
    <row r="25" spans="1:3">
      <c r="A25" s="29">
        <v>21</v>
      </c>
      <c r="B25" s="30">
        <v>1.9659999999999999E-3</v>
      </c>
      <c r="C25" s="30">
        <v>1.4009999999999999E-3</v>
      </c>
    </row>
    <row r="26" spans="1:3">
      <c r="A26" s="29">
        <v>22</v>
      </c>
      <c r="B26" s="30">
        <v>2.0609999999999999E-3</v>
      </c>
      <c r="C26" s="30">
        <v>1.4660000000000001E-3</v>
      </c>
    </row>
    <row r="27" spans="1:3">
      <c r="A27" s="29">
        <v>23</v>
      </c>
      <c r="B27" s="30">
        <v>2.1610000000000002E-3</v>
      </c>
      <c r="C27" s="30">
        <v>1.5330000000000001E-3</v>
      </c>
    </row>
    <row r="28" spans="1:3">
      <c r="A28" s="29">
        <v>24</v>
      </c>
      <c r="B28" s="30">
        <v>2.2659999999999998E-3</v>
      </c>
      <c r="C28" s="30">
        <v>1.603E-3</v>
      </c>
    </row>
    <row r="29" spans="1:3">
      <c r="A29" s="29">
        <v>25</v>
      </c>
      <c r="B29" s="30">
        <v>2.3760000000000001E-3</v>
      </c>
      <c r="C29" s="30">
        <v>1.6770000000000001E-3</v>
      </c>
    </row>
    <row r="30" spans="1:3">
      <c r="A30" s="29">
        <v>26</v>
      </c>
      <c r="B30" s="30">
        <v>2.4919999999999999E-3</v>
      </c>
      <c r="C30" s="30">
        <v>1.7539999999999999E-3</v>
      </c>
    </row>
    <row r="31" spans="1:3">
      <c r="A31" s="29">
        <v>27</v>
      </c>
      <c r="B31" s="30">
        <v>2.6129999999999999E-3</v>
      </c>
      <c r="C31" s="30">
        <v>1.8339999999999999E-3</v>
      </c>
    </row>
    <row r="32" spans="1:3">
      <c r="A32" s="29">
        <v>28</v>
      </c>
      <c r="B32" s="30">
        <v>2.7399999999999998E-3</v>
      </c>
      <c r="C32" s="30">
        <v>1.9189999999999999E-3</v>
      </c>
    </row>
    <row r="33" spans="1:3">
      <c r="A33" s="29">
        <v>29</v>
      </c>
      <c r="B33" s="30">
        <v>2.8730000000000001E-3</v>
      </c>
      <c r="C33" s="30">
        <v>2.0070000000000001E-3</v>
      </c>
    </row>
    <row r="34" spans="1:3">
      <c r="A34" s="29">
        <v>30</v>
      </c>
      <c r="B34" s="30">
        <v>3.0130000000000001E-3</v>
      </c>
      <c r="C34" s="30">
        <v>2.0990000000000002E-3</v>
      </c>
    </row>
    <row r="35" spans="1:3">
      <c r="A35" s="29">
        <v>31</v>
      </c>
      <c r="B35" s="30">
        <v>3.1589999999999999E-3</v>
      </c>
      <c r="C35" s="30">
        <v>2.1949999999999999E-3</v>
      </c>
    </row>
    <row r="36" spans="1:3">
      <c r="A36" s="29">
        <v>32</v>
      </c>
      <c r="B36" s="30">
        <v>3.3119999999999998E-3</v>
      </c>
      <c r="C36" s="30">
        <v>2.2959999999999999E-3</v>
      </c>
    </row>
    <row r="37" spans="1:3">
      <c r="A37" s="29">
        <v>33</v>
      </c>
      <c r="B37" s="30">
        <v>3.473E-3</v>
      </c>
      <c r="C37" s="30">
        <v>2.4020000000000001E-3</v>
      </c>
    </row>
    <row r="38" spans="1:3">
      <c r="A38" s="29">
        <v>34</v>
      </c>
      <c r="B38" s="30">
        <v>3.6419999999999998E-3</v>
      </c>
      <c r="C38" s="30">
        <v>2.5119999999999999E-3</v>
      </c>
    </row>
    <row r="39" spans="1:3">
      <c r="A39" s="29">
        <v>35</v>
      </c>
      <c r="B39" s="30">
        <v>3.8189999999999999E-3</v>
      </c>
      <c r="C39" s="30">
        <v>2.627E-3</v>
      </c>
    </row>
    <row r="40" spans="1:3">
      <c r="A40" s="29">
        <v>36</v>
      </c>
      <c r="B40" s="30">
        <v>4.0049999999999999E-3</v>
      </c>
      <c r="C40" s="30">
        <v>2.748E-3</v>
      </c>
    </row>
    <row r="41" spans="1:3">
      <c r="A41" s="29">
        <v>37</v>
      </c>
      <c r="B41" s="30">
        <v>4.1989999999999996E-3</v>
      </c>
      <c r="C41" s="30">
        <v>2.8739999999999998E-3</v>
      </c>
    </row>
    <row r="42" spans="1:3">
      <c r="A42" s="29">
        <v>38</v>
      </c>
      <c r="B42" s="30">
        <v>4.4029999999999998E-3</v>
      </c>
      <c r="C42" s="30">
        <v>3.006E-3</v>
      </c>
    </row>
    <row r="43" spans="1:3">
      <c r="A43" s="29">
        <v>39</v>
      </c>
      <c r="B43" s="30">
        <v>4.6169999999999996E-3</v>
      </c>
      <c r="C43" s="30">
        <v>3.1440000000000001E-3</v>
      </c>
    </row>
    <row r="44" spans="1:3">
      <c r="A44" s="29">
        <v>40</v>
      </c>
      <c r="B44" s="30">
        <v>4.8409999999999998E-3</v>
      </c>
      <c r="C44" s="30">
        <v>3.2880000000000001E-3</v>
      </c>
    </row>
    <row r="45" spans="1:3">
      <c r="A45" s="29">
        <v>41</v>
      </c>
      <c r="B45" s="30">
        <v>5.0769999999999999E-3</v>
      </c>
      <c r="C45" s="30">
        <v>3.4390000000000002E-3</v>
      </c>
    </row>
    <row r="46" spans="1:3">
      <c r="A46" s="29">
        <v>42</v>
      </c>
      <c r="B46" s="30">
        <v>5.3229999999999996E-3</v>
      </c>
      <c r="C46" s="30">
        <v>3.5969999999999999E-3</v>
      </c>
    </row>
    <row r="47" spans="1:3">
      <c r="A47" s="29">
        <v>43</v>
      </c>
      <c r="B47" s="30">
        <v>5.5820000000000002E-3</v>
      </c>
      <c r="C47" s="30">
        <v>3.7620000000000002E-3</v>
      </c>
    </row>
    <row r="48" spans="1:3">
      <c r="A48" s="29">
        <v>44</v>
      </c>
      <c r="B48" s="30">
        <v>5.8529999999999997E-3</v>
      </c>
      <c r="C48" s="30">
        <v>3.9350000000000001E-3</v>
      </c>
    </row>
    <row r="49" spans="1:3">
      <c r="A49" s="29">
        <v>45</v>
      </c>
      <c r="B49" s="30">
        <v>6.1380000000000002E-3</v>
      </c>
      <c r="C49" s="30">
        <v>4.1159999999999999E-3</v>
      </c>
    </row>
    <row r="50" spans="1:3">
      <c r="A50" s="29">
        <v>46</v>
      </c>
      <c r="B50" s="30">
        <v>6.4359999999999999E-3</v>
      </c>
      <c r="C50" s="30">
        <v>4.3049999999999998E-3</v>
      </c>
    </row>
    <row r="51" spans="1:3">
      <c r="A51" s="29">
        <v>47</v>
      </c>
      <c r="B51" s="30">
        <v>6.7479999999999997E-3</v>
      </c>
      <c r="C51" s="30">
        <v>4.5030000000000001E-3</v>
      </c>
    </row>
    <row r="52" spans="1:3">
      <c r="A52" s="29">
        <v>48</v>
      </c>
      <c r="B52" s="30">
        <v>7.0759999999999998E-3</v>
      </c>
      <c r="C52" s="30">
        <v>4.7089999999999996E-3</v>
      </c>
    </row>
    <row r="53" spans="1:3">
      <c r="A53" s="29">
        <v>49</v>
      </c>
      <c r="B53" s="30">
        <v>7.4200000000000004E-3</v>
      </c>
      <c r="C53" s="30">
        <v>4.9259999999999998E-3</v>
      </c>
    </row>
    <row r="54" spans="1:3">
      <c r="A54" s="29">
        <v>50</v>
      </c>
      <c r="B54" s="30">
        <v>7.7809999999999997E-3</v>
      </c>
      <c r="C54" s="30">
        <v>5.1520000000000003E-3</v>
      </c>
    </row>
    <row r="55" spans="1:3">
      <c r="A55" s="29">
        <v>51</v>
      </c>
      <c r="B55" s="30">
        <v>8.1589999999999996E-3</v>
      </c>
      <c r="C55" s="30">
        <v>5.3880000000000004E-3</v>
      </c>
    </row>
    <row r="56" spans="1:3">
      <c r="A56" s="29">
        <v>52</v>
      </c>
      <c r="B56" s="30">
        <v>8.5550000000000001E-3</v>
      </c>
      <c r="C56" s="30">
        <v>5.6360000000000004E-3</v>
      </c>
    </row>
    <row r="57" spans="1:3">
      <c r="A57" s="29">
        <v>53</v>
      </c>
      <c r="B57" s="30">
        <v>8.9709999999999998E-3</v>
      </c>
      <c r="C57" s="30">
        <v>5.8939999999999999E-3</v>
      </c>
    </row>
    <row r="58" spans="1:3">
      <c r="A58" s="29">
        <v>54</v>
      </c>
      <c r="B58" s="30">
        <v>9.4070000000000004E-3</v>
      </c>
      <c r="C58" s="30">
        <v>6.1650000000000003E-3</v>
      </c>
    </row>
    <row r="59" spans="1:3">
      <c r="A59" s="29">
        <v>55</v>
      </c>
      <c r="B59" s="30">
        <v>9.8639999999999995E-3</v>
      </c>
      <c r="C59" s="30">
        <v>6.4479999999999997E-3</v>
      </c>
    </row>
    <row r="60" spans="1:3">
      <c r="A60" s="29">
        <v>56</v>
      </c>
      <c r="B60" s="30">
        <v>1.0343E-2</v>
      </c>
      <c r="C60" s="30">
        <v>6.744E-3</v>
      </c>
    </row>
    <row r="61" spans="1:3">
      <c r="A61" s="29">
        <v>57</v>
      </c>
      <c r="B61" s="30">
        <v>1.0845E-2</v>
      </c>
      <c r="C61" s="30">
        <v>7.0540000000000004E-3</v>
      </c>
    </row>
    <row r="62" spans="1:3">
      <c r="A62" s="29">
        <v>58</v>
      </c>
      <c r="B62" s="30">
        <v>1.1372E-2</v>
      </c>
      <c r="C62" s="30">
        <v>7.378E-3</v>
      </c>
    </row>
    <row r="63" spans="1:3">
      <c r="A63" s="29">
        <v>59</v>
      </c>
      <c r="B63" s="30">
        <v>1.1925E-2</v>
      </c>
      <c r="C63" s="30">
        <v>7.7169999999999999E-3</v>
      </c>
    </row>
    <row r="64" spans="1:3">
      <c r="A64" s="29">
        <v>60</v>
      </c>
      <c r="B64" s="30">
        <v>1.2503999999999999E-2</v>
      </c>
      <c r="C64" s="30">
        <v>8.071E-3</v>
      </c>
    </row>
    <row r="65" spans="1:3">
      <c r="A65" s="29">
        <v>61</v>
      </c>
      <c r="B65" s="30">
        <v>1.3112E-2</v>
      </c>
      <c r="C65" s="30">
        <v>8.4419999999999999E-3</v>
      </c>
    </row>
    <row r="66" spans="1:3">
      <c r="A66" s="29">
        <v>62</v>
      </c>
      <c r="B66" s="30">
        <v>1.3749000000000001E-2</v>
      </c>
      <c r="C66" s="30">
        <v>8.829E-3</v>
      </c>
    </row>
    <row r="67" spans="1:3">
      <c r="A67" s="29">
        <v>63</v>
      </c>
      <c r="B67" s="30">
        <v>1.4416999999999999E-2</v>
      </c>
      <c r="C67" s="30">
        <v>9.2350000000000002E-3</v>
      </c>
    </row>
    <row r="68" spans="1:3">
      <c r="A68" s="29">
        <v>64</v>
      </c>
      <c r="B68" s="30">
        <v>1.5382E-2</v>
      </c>
      <c r="C68" s="30">
        <v>9.6489999999999996E-3</v>
      </c>
    </row>
    <row r="69" spans="1:3">
      <c r="A69" s="29">
        <v>65</v>
      </c>
      <c r="B69" s="30">
        <v>1.5699000000000001E-2</v>
      </c>
      <c r="C69" s="30">
        <v>9.7769999999999992E-3</v>
      </c>
    </row>
    <row r="70" spans="1:3">
      <c r="A70" s="29">
        <v>66</v>
      </c>
      <c r="B70" s="30">
        <v>1.6048E-2</v>
      </c>
      <c r="C70" s="30">
        <v>9.9670000000000002E-3</v>
      </c>
    </row>
    <row r="71" spans="1:3">
      <c r="A71" s="29">
        <v>67</v>
      </c>
      <c r="B71" s="30">
        <v>1.6448000000000001E-2</v>
      </c>
      <c r="C71" s="30">
        <v>1.0227E-2</v>
      </c>
    </row>
    <row r="72" spans="1:3">
      <c r="A72" s="29">
        <v>68</v>
      </c>
      <c r="B72" s="30">
        <v>1.6914999999999999E-2</v>
      </c>
      <c r="C72" s="30">
        <v>1.0562E-2</v>
      </c>
    </row>
    <row r="73" spans="1:3">
      <c r="A73" s="29">
        <v>69</v>
      </c>
      <c r="B73" s="30">
        <v>1.7475999999999998E-2</v>
      </c>
      <c r="C73" s="30">
        <v>1.0969E-2</v>
      </c>
    </row>
    <row r="74" spans="1:3">
      <c r="A74" s="29">
        <v>70</v>
      </c>
      <c r="B74" s="30">
        <v>1.8166999999999999E-2</v>
      </c>
      <c r="C74" s="30">
        <v>1.1469999999999999E-2</v>
      </c>
    </row>
    <row r="75" spans="1:3">
      <c r="A75" s="29">
        <v>71</v>
      </c>
      <c r="B75" s="30">
        <v>1.9012999999999999E-2</v>
      </c>
      <c r="C75" s="30">
        <v>1.2057999999999999E-2</v>
      </c>
    </row>
    <row r="76" spans="1:3">
      <c r="A76" s="29">
        <v>72</v>
      </c>
      <c r="B76" s="30">
        <v>2.0042999999999998E-2</v>
      </c>
      <c r="C76" s="30">
        <v>1.2737E-2</v>
      </c>
    </row>
    <row r="77" spans="1:3">
      <c r="A77" s="29">
        <v>73</v>
      </c>
      <c r="B77" s="30">
        <v>2.1284000000000001E-2</v>
      </c>
      <c r="C77" s="30">
        <v>1.3518000000000001E-2</v>
      </c>
    </row>
    <row r="78" spans="1:3">
      <c r="A78" s="29">
        <v>74</v>
      </c>
      <c r="B78" s="30">
        <v>2.2776000000000001E-2</v>
      </c>
      <c r="C78" s="30">
        <v>1.4404E-2</v>
      </c>
    </row>
    <row r="79" spans="1:3">
      <c r="A79" s="29">
        <v>75</v>
      </c>
      <c r="B79" s="30">
        <v>2.4535999999999999E-2</v>
      </c>
      <c r="C79" s="30">
        <v>1.5409000000000001E-2</v>
      </c>
    </row>
    <row r="80" spans="1:3">
      <c r="A80" s="29">
        <v>76</v>
      </c>
      <c r="B80" s="30">
        <v>2.6595000000000001E-2</v>
      </c>
      <c r="C80" s="30">
        <v>1.6562E-2</v>
      </c>
    </row>
    <row r="81" spans="1:3">
      <c r="A81" s="29">
        <v>77</v>
      </c>
      <c r="B81" s="30">
        <v>2.8972999999999999E-2</v>
      </c>
      <c r="C81" s="30">
        <v>1.7885999999999999E-2</v>
      </c>
    </row>
    <row r="82" spans="1:3">
      <c r="A82" s="29">
        <v>78</v>
      </c>
      <c r="B82" s="30">
        <v>3.1688000000000001E-2</v>
      </c>
      <c r="C82" s="30">
        <v>1.942E-2</v>
      </c>
    </row>
    <row r="83" spans="1:3">
      <c r="A83" s="29">
        <v>79</v>
      </c>
      <c r="B83" s="30">
        <v>3.4768E-2</v>
      </c>
      <c r="C83" s="30">
        <v>2.121E-2</v>
      </c>
    </row>
    <row r="84" spans="1:3">
      <c r="A84" s="29">
        <v>80</v>
      </c>
      <c r="B84" s="30">
        <v>3.8223E-2</v>
      </c>
      <c r="C84" s="30">
        <v>2.3321999999999999E-2</v>
      </c>
    </row>
    <row r="85" spans="1:3">
      <c r="A85" s="29">
        <v>81</v>
      </c>
      <c r="B85" s="30">
        <v>4.2103000000000002E-2</v>
      </c>
      <c r="C85" s="30">
        <v>2.5815000000000001E-2</v>
      </c>
    </row>
    <row r="86" spans="1:3">
      <c r="A86" s="29">
        <v>82</v>
      </c>
      <c r="B86" s="30">
        <v>4.6420000000000003E-2</v>
      </c>
      <c r="C86" s="30">
        <v>2.8752E-2</v>
      </c>
    </row>
    <row r="87" spans="1:3">
      <c r="A87" s="29">
        <v>83</v>
      </c>
      <c r="B87" s="30">
        <v>5.1173999999999997E-2</v>
      </c>
      <c r="C87" s="30">
        <v>3.2191999999999998E-2</v>
      </c>
    </row>
    <row r="88" spans="1:3">
      <c r="A88" s="29">
        <v>84</v>
      </c>
      <c r="B88" s="30">
        <v>5.6340000000000001E-2</v>
      </c>
      <c r="C88" s="30">
        <v>3.6181999999999999E-2</v>
      </c>
    </row>
    <row r="89" spans="1:3">
      <c r="A89" s="29">
        <v>85</v>
      </c>
      <c r="B89" s="30">
        <v>6.1947000000000002E-2</v>
      </c>
      <c r="C89" s="30">
        <v>4.0776E-2</v>
      </c>
    </row>
    <row r="90" spans="1:3">
      <c r="A90" s="29">
        <v>86</v>
      </c>
      <c r="B90" s="30">
        <v>6.7996000000000001E-2</v>
      </c>
      <c r="C90" s="30">
        <v>4.5990000000000003E-2</v>
      </c>
    </row>
    <row r="91" spans="1:3">
      <c r="A91" s="29">
        <v>87</v>
      </c>
      <c r="B91" s="30">
        <v>7.4535000000000004E-2</v>
      </c>
      <c r="C91" s="30">
        <v>5.1858000000000001E-2</v>
      </c>
    </row>
    <row r="92" spans="1:3">
      <c r="A92" s="29">
        <v>88</v>
      </c>
      <c r="B92" s="30">
        <v>8.1642999999999993E-2</v>
      </c>
      <c r="C92" s="30">
        <v>5.8386E-2</v>
      </c>
    </row>
    <row r="93" spans="1:3">
      <c r="A93" s="29">
        <v>89</v>
      </c>
      <c r="B93" s="30">
        <v>8.9374999999999996E-2</v>
      </c>
      <c r="C93" s="30">
        <v>6.5610000000000002E-2</v>
      </c>
    </row>
    <row r="94" spans="1:3">
      <c r="A94" s="29">
        <v>90</v>
      </c>
      <c r="B94" s="30">
        <v>9.7540000000000002E-2</v>
      </c>
      <c r="C94" s="30">
        <v>7.3407E-2</v>
      </c>
    </row>
    <row r="95" spans="1:3">
      <c r="A95" s="29">
        <v>91</v>
      </c>
      <c r="B95" s="30">
        <v>0.105902</v>
      </c>
      <c r="C95" s="30">
        <v>8.1588999999999995E-2</v>
      </c>
    </row>
    <row r="96" spans="1:3">
      <c r="A96" s="29">
        <v>92</v>
      </c>
      <c r="B96" s="30">
        <v>0.11433400000000001</v>
      </c>
      <c r="C96" s="30">
        <v>9.0062000000000003E-2</v>
      </c>
    </row>
    <row r="97" spans="1:3">
      <c r="A97" s="29">
        <v>93</v>
      </c>
      <c r="B97" s="30">
        <v>0.12273000000000001</v>
      </c>
      <c r="C97" s="30">
        <v>9.8734000000000002E-2</v>
      </c>
    </row>
    <row r="98" spans="1:3">
      <c r="A98" s="29">
        <v>94</v>
      </c>
      <c r="B98" s="30">
        <v>0.13094800000000001</v>
      </c>
      <c r="C98" s="30">
        <v>0.107474</v>
      </c>
    </row>
    <row r="99" spans="1:3">
      <c r="A99" s="29">
        <v>95</v>
      </c>
      <c r="B99" s="30">
        <v>0.13886299999999999</v>
      </c>
      <c r="C99" s="30">
        <v>0.116162</v>
      </c>
    </row>
    <row r="100" spans="1:3">
      <c r="A100" s="29">
        <v>96</v>
      </c>
      <c r="B100" s="30">
        <v>0.146316</v>
      </c>
      <c r="C100" s="30">
        <v>0.12465900000000001</v>
      </c>
    </row>
    <row r="101" spans="1:3">
      <c r="A101" s="29">
        <v>97</v>
      </c>
      <c r="B101" s="30">
        <v>0.15317700000000001</v>
      </c>
      <c r="C101" s="30">
        <v>0.13281299999999999</v>
      </c>
    </row>
    <row r="102" spans="1:3">
      <c r="A102" s="29">
        <v>98</v>
      </c>
      <c r="B102" s="30">
        <v>0.15978999999999999</v>
      </c>
      <c r="C102" s="30">
        <v>0.14047599999999999</v>
      </c>
    </row>
    <row r="103" spans="1:3">
      <c r="A103" s="29">
        <v>99</v>
      </c>
      <c r="B103" s="30">
        <v>0.16640099999999999</v>
      </c>
      <c r="C103" s="30">
        <v>0.14748800000000001</v>
      </c>
    </row>
    <row r="104" spans="1:3">
      <c r="A104" s="29">
        <v>100</v>
      </c>
      <c r="B104" s="30">
        <v>0.17300099999999999</v>
      </c>
      <c r="C104" s="30">
        <v>0.154165</v>
      </c>
    </row>
    <row r="105" spans="1:3">
      <c r="A105" s="29">
        <v>101</v>
      </c>
      <c r="B105" s="30">
        <v>0.17960100000000001</v>
      </c>
      <c r="C105" s="30">
        <v>0.1608</v>
      </c>
    </row>
    <row r="106" spans="1:3">
      <c r="A106" s="29">
        <v>102</v>
      </c>
      <c r="B106" s="30">
        <v>0.186193</v>
      </c>
      <c r="C106" s="30">
        <v>0.16739100000000001</v>
      </c>
    </row>
    <row r="107" spans="1:3">
      <c r="A107" s="29">
        <v>103</v>
      </c>
      <c r="B107" s="30">
        <v>0.19276799999999999</v>
      </c>
      <c r="C107" s="30">
        <v>0.17394299999999999</v>
      </c>
    </row>
    <row r="108" spans="1:3">
      <c r="A108" s="29">
        <v>104</v>
      </c>
      <c r="B108" s="30">
        <v>0.19933600000000001</v>
      </c>
      <c r="C108" s="30">
        <v>0.18044399999999999</v>
      </c>
    </row>
    <row r="109" spans="1:3">
      <c r="A109" s="29">
        <v>105</v>
      </c>
      <c r="B109" s="30">
        <v>0.20588999999999999</v>
      </c>
      <c r="C109" s="30">
        <v>0.18690499999999999</v>
      </c>
    </row>
    <row r="110" spans="1:3">
      <c r="A110" s="29">
        <v>106</v>
      </c>
      <c r="B110" s="30">
        <v>0.212422</v>
      </c>
      <c r="C110" s="30">
        <v>0.19331799999999999</v>
      </c>
    </row>
    <row r="111" spans="1:3">
      <c r="A111" s="29">
        <v>107</v>
      </c>
      <c r="B111" s="30">
        <v>0.21893499999999999</v>
      </c>
      <c r="C111" s="30">
        <v>0.199684</v>
      </c>
    </row>
    <row r="112" spans="1:3">
      <c r="A112" s="29">
        <v>108</v>
      </c>
      <c r="B112" s="30">
        <v>0.225435</v>
      </c>
      <c r="C112" s="30">
        <v>0.20600099999999999</v>
      </c>
    </row>
    <row r="113" spans="1:3">
      <c r="A113" s="29">
        <v>109</v>
      </c>
      <c r="B113" s="30">
        <v>0.231908</v>
      </c>
      <c r="C113" s="30">
        <v>0.21226900000000001</v>
      </c>
    </row>
    <row r="114" spans="1:3">
      <c r="A114" s="29">
        <v>110</v>
      </c>
      <c r="B114" s="30">
        <v>0.23835799999999999</v>
      </c>
      <c r="C114" s="30">
        <v>0.21848600000000001</v>
      </c>
    </row>
    <row r="115" spans="1:3">
      <c r="A115" s="29">
        <v>111</v>
      </c>
      <c r="B115" s="30">
        <v>0.244783</v>
      </c>
      <c r="C115" s="30">
        <v>0.22465299999999999</v>
      </c>
    </row>
    <row r="116" spans="1:3">
      <c r="A116" s="29">
        <v>112</v>
      </c>
      <c r="B116" s="30">
        <v>0.25118200000000002</v>
      </c>
      <c r="C116" s="30">
        <v>0.230768</v>
      </c>
    </row>
    <row r="117" spans="1:3">
      <c r="A117" s="29">
        <v>113</v>
      </c>
      <c r="B117" s="30">
        <v>0.25755899999999998</v>
      </c>
      <c r="C117" s="30">
        <v>0.23683199999999999</v>
      </c>
    </row>
    <row r="118" spans="1:3">
      <c r="A118" s="29">
        <v>114</v>
      </c>
      <c r="B118" s="30">
        <v>0.26390200000000003</v>
      </c>
      <c r="C118" s="30">
        <v>0.24284800000000001</v>
      </c>
    </row>
    <row r="119" spans="1:3">
      <c r="A119" s="29">
        <v>115</v>
      </c>
      <c r="B119" s="30">
        <v>0.270208</v>
      </c>
      <c r="C119" s="30">
        <v>0.248806</v>
      </c>
    </row>
    <row r="120" spans="1:3">
      <c r="A120" s="29">
        <v>116</v>
      </c>
      <c r="B120" s="30">
        <v>0.27648899999999998</v>
      </c>
      <c r="C120" s="30">
        <v>0.25471500000000002</v>
      </c>
    </row>
    <row r="121" spans="1:3">
      <c r="A121" s="29">
        <v>117</v>
      </c>
      <c r="B121" s="30">
        <v>0.28273599999999999</v>
      </c>
      <c r="C121" s="30">
        <v>0.260571</v>
      </c>
    </row>
    <row r="122" spans="1:3">
      <c r="A122" s="29">
        <v>118</v>
      </c>
      <c r="B122" s="30">
        <v>0.28894999999999998</v>
      </c>
      <c r="C122" s="30">
        <v>0.26636599999999999</v>
      </c>
    </row>
    <row r="123" spans="1:3">
      <c r="A123" s="29">
        <v>119</v>
      </c>
      <c r="B123" s="30">
        <v>0.29512699999999997</v>
      </c>
      <c r="C123" s="30">
        <v>0.27211200000000002</v>
      </c>
    </row>
    <row r="124" spans="1:3">
      <c r="A124" s="29">
        <v>120</v>
      </c>
      <c r="B124" s="30">
        <v>0.301263</v>
      </c>
      <c r="C124" s="30">
        <v>0.27780199999999999</v>
      </c>
    </row>
    <row r="125" spans="1:3">
      <c r="A125" s="29">
        <v>121</v>
      </c>
      <c r="B125" s="30">
        <v>1</v>
      </c>
      <c r="C125" s="30">
        <v>1</v>
      </c>
    </row>
    <row r="126" spans="1:3">
      <c r="A126" s="66"/>
      <c r="B126" s="2"/>
      <c r="C126" s="2"/>
    </row>
    <row r="127" spans="1:3">
      <c r="A127" s="66"/>
      <c r="B127" s="2"/>
      <c r="C127" s="2"/>
    </row>
    <row r="128" spans="1:3">
      <c r="A128" s="66"/>
      <c r="B128" s="2"/>
      <c r="C128" s="2"/>
    </row>
    <row r="129" spans="1:3">
      <c r="A129" s="66"/>
      <c r="B129" s="2"/>
      <c r="C129" s="2"/>
    </row>
    <row r="130" spans="1:3">
      <c r="A130" s="66"/>
      <c r="B130" s="2"/>
      <c r="C130" s="2"/>
    </row>
    <row r="131" spans="1:3">
      <c r="A131" s="66"/>
      <c r="B131" s="2"/>
      <c r="C131" s="2"/>
    </row>
    <row r="132" spans="1:3">
      <c r="A132" s="66"/>
      <c r="B132" s="2"/>
      <c r="C132" s="2"/>
    </row>
    <row r="133" spans="1:3">
      <c r="A133" s="66"/>
      <c r="B133" s="2"/>
      <c r="C133" s="2"/>
    </row>
    <row r="134" spans="1:3">
      <c r="A134" s="66"/>
      <c r="B134" s="2"/>
      <c r="C134" s="2"/>
    </row>
    <row r="135" spans="1:3">
      <c r="A135" s="66"/>
      <c r="B135" s="2"/>
      <c r="C135" s="2"/>
    </row>
    <row r="136" spans="1:3">
      <c r="A136" s="66"/>
      <c r="B136" s="2"/>
      <c r="C136" s="2"/>
    </row>
    <row r="137" spans="1:3">
      <c r="A137" s="66"/>
      <c r="B137" s="2"/>
      <c r="C137" s="2"/>
    </row>
    <row r="138" spans="1:3">
      <c r="A138" s="66"/>
      <c r="B138" s="2"/>
      <c r="C138" s="2"/>
    </row>
    <row r="139" spans="1:3">
      <c r="A139" s="66"/>
      <c r="B139" s="2"/>
      <c r="C139" s="2"/>
    </row>
    <row r="140" spans="1:3">
      <c r="A140" s="66"/>
      <c r="B140" s="2"/>
      <c r="C140" s="2"/>
    </row>
    <row r="141" spans="1:3">
      <c r="A141" s="66"/>
      <c r="B141" s="2"/>
      <c r="C141" s="2"/>
    </row>
    <row r="142" spans="1:3">
      <c r="A142" s="66"/>
      <c r="B142" s="2"/>
      <c r="C142" s="2"/>
    </row>
    <row r="143" spans="1:3">
      <c r="A143" s="66"/>
      <c r="B143" s="2"/>
      <c r="C143" s="2"/>
    </row>
    <row r="144" spans="1:3">
      <c r="A144" s="66"/>
      <c r="B144" s="2"/>
      <c r="C144" s="2"/>
    </row>
    <row r="145" spans="2:3">
      <c r="B145" s="2"/>
      <c r="C145" s="2"/>
    </row>
    <row r="146" spans="2:3">
      <c r="B146" s="2"/>
      <c r="C146" s="2"/>
    </row>
    <row r="147" spans="2:3">
      <c r="B147" s="2"/>
      <c r="C147" s="2"/>
    </row>
    <row r="148" spans="2:3">
      <c r="B148" s="2"/>
      <c r="C148" s="2"/>
    </row>
    <row r="149" spans="2:3">
      <c r="B149" s="2"/>
      <c r="C149" s="2"/>
    </row>
    <row r="150" spans="2:3">
      <c r="B150" s="2"/>
      <c r="C150" s="2"/>
    </row>
    <row r="151" spans="2:3">
      <c r="B151" s="2"/>
      <c r="C151" s="2"/>
    </row>
    <row r="152" spans="2:3">
      <c r="B152" s="2"/>
      <c r="C152" s="2"/>
    </row>
    <row r="153" spans="2:3">
      <c r="B153" s="2"/>
      <c r="C153" s="2"/>
    </row>
    <row r="154" spans="2:3">
      <c r="B154" s="2"/>
      <c r="C154" s="2"/>
    </row>
    <row r="155" spans="2:3">
      <c r="B155" s="2"/>
      <c r="C155" s="2"/>
    </row>
    <row r="156" spans="2:3">
      <c r="B156" s="2"/>
      <c r="C156" s="2"/>
    </row>
    <row r="157" spans="2:3">
      <c r="B157" s="2"/>
      <c r="C157" s="2"/>
    </row>
    <row r="158" spans="2:3">
      <c r="B158" s="2"/>
      <c r="C158" s="2"/>
    </row>
    <row r="159" spans="2:3">
      <c r="B159" s="2"/>
      <c r="C159" s="2"/>
    </row>
    <row r="160" spans="2:3">
      <c r="B160" s="2"/>
      <c r="C160" s="2"/>
    </row>
    <row r="161" spans="2:3">
      <c r="B161" s="2"/>
      <c r="C161" s="2"/>
    </row>
    <row r="162" spans="2:3">
      <c r="B162" s="2"/>
      <c r="C162" s="2"/>
    </row>
    <row r="163" spans="2:3">
      <c r="B163" s="2"/>
      <c r="C163" s="2"/>
    </row>
    <row r="164" spans="2:3">
      <c r="B164" s="2"/>
      <c r="C164" s="2"/>
    </row>
    <row r="165" spans="2:3">
      <c r="B165" s="2"/>
      <c r="C165" s="2"/>
    </row>
    <row r="166" spans="2:3">
      <c r="B166" s="2"/>
      <c r="C166" s="2"/>
    </row>
    <row r="167" spans="2:3">
      <c r="B167" s="2"/>
      <c r="C167" s="2"/>
    </row>
    <row r="168" spans="2:3">
      <c r="B168" s="2"/>
      <c r="C168" s="2"/>
    </row>
    <row r="169" spans="2:3">
      <c r="B169" s="2"/>
      <c r="C169" s="2"/>
    </row>
    <row r="170" spans="2:3">
      <c r="B170" s="2"/>
      <c r="C170" s="2"/>
    </row>
    <row r="171" spans="2:3">
      <c r="B171" s="2"/>
      <c r="C171" s="2"/>
    </row>
    <row r="172" spans="2:3">
      <c r="B172" s="2"/>
      <c r="C172" s="2"/>
    </row>
    <row r="173" spans="2:3">
      <c r="B173" s="2"/>
      <c r="C173" s="2"/>
    </row>
    <row r="174" spans="2:3">
      <c r="B174" s="2"/>
      <c r="C174" s="2"/>
    </row>
    <row r="175" spans="2:3">
      <c r="B175" s="2"/>
      <c r="C175" s="2"/>
    </row>
    <row r="176" spans="2:3">
      <c r="B176" s="2"/>
      <c r="C176" s="2"/>
    </row>
    <row r="177" spans="2:3">
      <c r="B177" s="2"/>
      <c r="C177" s="2"/>
    </row>
    <row r="178" spans="2:3">
      <c r="B178" s="2"/>
      <c r="C178" s="2"/>
    </row>
    <row r="179" spans="2:3">
      <c r="B179" s="2"/>
      <c r="C179" s="2"/>
    </row>
    <row r="180" spans="2:3">
      <c r="B180" s="2"/>
      <c r="C180" s="2"/>
    </row>
    <row r="181" spans="2:3">
      <c r="B181" s="2"/>
      <c r="C181" s="2"/>
    </row>
    <row r="182" spans="2:3">
      <c r="B182" s="2"/>
      <c r="C182" s="2"/>
    </row>
    <row r="183" spans="2:3">
      <c r="B183" s="2"/>
      <c r="C183" s="2"/>
    </row>
    <row r="184" spans="2:3">
      <c r="B184" s="2"/>
      <c r="C184" s="2"/>
    </row>
    <row r="185" spans="2:3">
      <c r="B185" s="2"/>
      <c r="C185" s="2"/>
    </row>
    <row r="186" spans="2:3">
      <c r="B186" s="2"/>
      <c r="C186" s="2"/>
    </row>
    <row r="187" spans="2:3">
      <c r="B187" s="2"/>
      <c r="C187" s="2"/>
    </row>
    <row r="188" spans="2:3">
      <c r="B188" s="2"/>
      <c r="C188" s="2"/>
    </row>
    <row r="189" spans="2:3">
      <c r="B189" s="2"/>
      <c r="C189" s="2"/>
    </row>
    <row r="190" spans="2:3">
      <c r="B190" s="2"/>
      <c r="C190" s="2"/>
    </row>
    <row r="191" spans="2:3">
      <c r="B191" s="2"/>
      <c r="C191" s="2"/>
    </row>
    <row r="192" spans="2:3">
      <c r="B192" s="2"/>
      <c r="C192" s="2"/>
    </row>
    <row r="193" spans="2:3">
      <c r="B193" s="2"/>
      <c r="C193" s="2"/>
    </row>
    <row r="194" spans="2:3">
      <c r="B194" s="2"/>
      <c r="C194" s="2"/>
    </row>
    <row r="195" spans="2:3">
      <c r="B195" s="2"/>
      <c r="C195" s="2"/>
    </row>
    <row r="196" spans="2:3">
      <c r="B196" s="2"/>
      <c r="C196" s="2"/>
    </row>
    <row r="197" spans="2:3">
      <c r="B197" s="2"/>
      <c r="C197" s="2"/>
    </row>
    <row r="198" spans="2:3">
      <c r="B198" s="2"/>
      <c r="C198" s="2"/>
    </row>
    <row r="199" spans="2:3">
      <c r="B199" s="2"/>
      <c r="C199" s="2"/>
    </row>
    <row r="200" spans="2:3">
      <c r="B200" s="2"/>
      <c r="C200" s="2"/>
    </row>
    <row r="201" spans="2:3">
      <c r="B201" s="2"/>
      <c r="C201" s="2"/>
    </row>
    <row r="202" spans="2:3">
      <c r="B202" s="2"/>
      <c r="C202" s="2"/>
    </row>
    <row r="203" spans="2:3">
      <c r="B203" s="2"/>
      <c r="C203" s="2"/>
    </row>
    <row r="204" spans="2:3">
      <c r="B204" s="2"/>
      <c r="C204" s="2"/>
    </row>
    <row r="205" spans="2:3">
      <c r="B205" s="2"/>
      <c r="C205" s="2"/>
    </row>
    <row r="206" spans="2:3">
      <c r="B206" s="2"/>
      <c r="C206" s="2"/>
    </row>
    <row r="207" spans="2:3">
      <c r="B207" s="2"/>
      <c r="C207" s="2"/>
    </row>
    <row r="208" spans="2:3">
      <c r="B208" s="2"/>
      <c r="C208" s="2"/>
    </row>
    <row r="209" spans="2:3">
      <c r="B209" s="2"/>
      <c r="C209" s="2"/>
    </row>
    <row r="210" spans="2:3">
      <c r="B210" s="2"/>
      <c r="C210" s="2"/>
    </row>
    <row r="211" spans="2:3">
      <c r="B211" s="2"/>
      <c r="C211" s="2"/>
    </row>
    <row r="212" spans="2:3">
      <c r="B212" s="2"/>
      <c r="C212" s="2"/>
    </row>
    <row r="213" spans="2:3">
      <c r="B213" s="2"/>
      <c r="C213" s="2"/>
    </row>
    <row r="214" spans="2:3">
      <c r="B214" s="2"/>
      <c r="C214" s="2"/>
    </row>
    <row r="215" spans="2:3">
      <c r="B215" s="2"/>
      <c r="C215" s="2"/>
    </row>
    <row r="216" spans="2:3">
      <c r="B216" s="2"/>
      <c r="C216" s="2"/>
    </row>
    <row r="217" spans="2:3">
      <c r="B217" s="2"/>
      <c r="C217" s="2"/>
    </row>
    <row r="218" spans="2:3">
      <c r="B218" s="2"/>
      <c r="C218" s="2"/>
    </row>
    <row r="219" spans="2:3">
      <c r="B219" s="2"/>
      <c r="C219" s="2"/>
    </row>
    <row r="220" spans="2:3">
      <c r="B220" s="2"/>
      <c r="C220" s="2"/>
    </row>
    <row r="221" spans="2:3">
      <c r="B221" s="2"/>
      <c r="C221" s="2"/>
    </row>
    <row r="222" spans="2:3">
      <c r="B222" s="2"/>
      <c r="C222" s="2"/>
    </row>
    <row r="223" spans="2:3">
      <c r="B223" s="2"/>
      <c r="C223" s="2"/>
    </row>
    <row r="224" spans="2:3">
      <c r="B224" s="2"/>
      <c r="C224" s="2"/>
    </row>
    <row r="225" spans="2:3">
      <c r="B225" s="2"/>
      <c r="C225" s="2"/>
    </row>
    <row r="226" spans="2:3">
      <c r="B226" s="2"/>
      <c r="C226" s="2"/>
    </row>
    <row r="227" spans="2:3">
      <c r="B227" s="2"/>
      <c r="C227" s="2"/>
    </row>
    <row r="228" spans="2:3">
      <c r="B228" s="2"/>
      <c r="C228" s="2"/>
    </row>
    <row r="229" spans="2:3">
      <c r="B229" s="2"/>
      <c r="C229" s="2"/>
    </row>
    <row r="230" spans="2:3">
      <c r="B230" s="2"/>
      <c r="C230" s="2"/>
    </row>
    <row r="231" spans="2:3">
      <c r="B231" s="2"/>
      <c r="C231" s="2"/>
    </row>
    <row r="232" spans="2:3">
      <c r="B232" s="2"/>
      <c r="C232" s="2"/>
    </row>
    <row r="233" spans="2:3">
      <c r="B233" s="2"/>
      <c r="C233" s="2"/>
    </row>
    <row r="234" spans="2:3">
      <c r="B234" s="2"/>
      <c r="C234" s="2"/>
    </row>
    <row r="235" spans="2:3">
      <c r="B235" s="2"/>
      <c r="C235" s="2"/>
    </row>
    <row r="236" spans="2:3">
      <c r="B236" s="2"/>
      <c r="C236" s="2"/>
    </row>
    <row r="237" spans="2:3">
      <c r="B237" s="2"/>
      <c r="C237" s="2"/>
    </row>
    <row r="238" spans="2:3">
      <c r="B238" s="2"/>
      <c r="C238" s="2"/>
    </row>
    <row r="239" spans="2:3">
      <c r="B239" s="2"/>
      <c r="C239" s="2"/>
    </row>
    <row r="240" spans="2:3">
      <c r="B240" s="2"/>
      <c r="C240" s="2"/>
    </row>
    <row r="241" spans="2:3">
      <c r="B241" s="2"/>
      <c r="C241" s="2"/>
    </row>
    <row r="242" spans="2:3">
      <c r="B242" s="2"/>
      <c r="C242" s="2"/>
    </row>
    <row r="243" spans="2:3">
      <c r="B243" s="2"/>
      <c r="C243" s="2"/>
    </row>
    <row r="244" spans="2:3">
      <c r="B244" s="2"/>
      <c r="C244" s="2"/>
    </row>
    <row r="245" spans="2:3">
      <c r="B245" s="2"/>
      <c r="C245" s="2"/>
    </row>
    <row r="246" spans="2:3">
      <c r="B246" s="2"/>
      <c r="C246" s="2"/>
    </row>
    <row r="247" spans="2:3">
      <c r="B247" s="2"/>
      <c r="C247" s="2"/>
    </row>
    <row r="248" spans="2:3">
      <c r="B248" s="2"/>
      <c r="C248" s="2"/>
    </row>
    <row r="249" spans="2:3">
      <c r="B249" s="2"/>
      <c r="C249" s="2"/>
    </row>
    <row r="250" spans="2:3">
      <c r="B250" s="2"/>
      <c r="C250" s="2"/>
    </row>
    <row r="251" spans="2:3">
      <c r="B251" s="2"/>
      <c r="C251" s="2"/>
    </row>
    <row r="252" spans="2:3">
      <c r="B252" s="2"/>
      <c r="C252" s="2"/>
    </row>
    <row r="253" spans="2:3">
      <c r="B253" s="2"/>
      <c r="C253" s="2"/>
    </row>
    <row r="254" spans="2:3">
      <c r="B254" s="2"/>
      <c r="C254" s="2"/>
    </row>
    <row r="255" spans="2:3">
      <c r="B255" s="2"/>
      <c r="C255" s="2"/>
    </row>
    <row r="256" spans="2:3">
      <c r="B256" s="2"/>
      <c r="C256" s="2"/>
    </row>
    <row r="257" spans="2:3">
      <c r="B257" s="2"/>
      <c r="C257" s="2"/>
    </row>
    <row r="258" spans="2:3">
      <c r="B258" s="2"/>
      <c r="C258" s="2"/>
    </row>
    <row r="259" spans="2:3">
      <c r="B259" s="2"/>
      <c r="C259" s="2"/>
    </row>
    <row r="260" spans="2:3">
      <c r="B260" s="2"/>
      <c r="C260" s="2"/>
    </row>
    <row r="261" spans="2:3">
      <c r="B261" s="2"/>
      <c r="C261" s="2"/>
    </row>
    <row r="262" spans="2:3">
      <c r="B262" s="2"/>
      <c r="C262" s="2"/>
    </row>
    <row r="263" spans="2:3">
      <c r="B263" s="2"/>
      <c r="C263" s="2"/>
    </row>
    <row r="264" spans="2:3">
      <c r="B264" s="2"/>
      <c r="C264" s="2"/>
    </row>
    <row r="265" spans="2:3">
      <c r="B265" s="2"/>
      <c r="C265" s="2"/>
    </row>
    <row r="266" spans="2:3">
      <c r="B266" s="2"/>
      <c r="C266" s="2"/>
    </row>
    <row r="267" spans="2:3">
      <c r="B267" s="2"/>
      <c r="C267" s="2"/>
    </row>
    <row r="268" spans="2:3">
      <c r="B268" s="2"/>
      <c r="C268" s="2"/>
    </row>
    <row r="269" spans="2:3">
      <c r="B269" s="2"/>
      <c r="C269" s="2"/>
    </row>
    <row r="270" spans="2:3">
      <c r="B270" s="2"/>
      <c r="C270" s="2"/>
    </row>
    <row r="271" spans="2:3">
      <c r="B271" s="2"/>
      <c r="C271" s="2"/>
    </row>
    <row r="272" spans="2:3">
      <c r="B272" s="2"/>
      <c r="C272" s="2"/>
    </row>
    <row r="273" spans="2:3">
      <c r="B273" s="2"/>
      <c r="C273" s="2"/>
    </row>
    <row r="274" spans="2:3">
      <c r="B274" s="2"/>
      <c r="C274" s="2"/>
    </row>
    <row r="275" spans="2:3">
      <c r="B275" s="2"/>
      <c r="C275" s="2"/>
    </row>
    <row r="276" spans="2:3">
      <c r="B276" s="2"/>
      <c r="C276" s="2"/>
    </row>
    <row r="277" spans="2:3">
      <c r="B277" s="2"/>
      <c r="C277" s="2"/>
    </row>
    <row r="278" spans="2:3">
      <c r="B278" s="2"/>
      <c r="C278" s="2"/>
    </row>
    <row r="279" spans="2:3">
      <c r="B279" s="2"/>
      <c r="C279" s="2"/>
    </row>
    <row r="280" spans="2:3">
      <c r="B280" s="2"/>
      <c r="C280" s="2"/>
    </row>
    <row r="281" spans="2:3">
      <c r="B281" s="2"/>
      <c r="C281" s="2"/>
    </row>
    <row r="282" spans="2:3">
      <c r="B282" s="2"/>
      <c r="C282" s="2"/>
    </row>
    <row r="283" spans="2:3">
      <c r="B283" s="2"/>
      <c r="C283" s="2"/>
    </row>
    <row r="284" spans="2:3">
      <c r="B284" s="2"/>
      <c r="C284" s="2"/>
    </row>
    <row r="285" spans="2:3">
      <c r="B285" s="2"/>
      <c r="C285" s="2"/>
    </row>
    <row r="286" spans="2:3">
      <c r="B286" s="2"/>
      <c r="C286" s="2"/>
    </row>
    <row r="287" spans="2:3">
      <c r="B287" s="2"/>
      <c r="C287" s="2"/>
    </row>
    <row r="288" spans="2:3">
      <c r="B288" s="2"/>
      <c r="C288" s="2"/>
    </row>
    <row r="289" spans="2:3">
      <c r="B289" s="2"/>
      <c r="C289" s="2"/>
    </row>
    <row r="290" spans="2:3">
      <c r="B290" s="2"/>
      <c r="C290" s="2"/>
    </row>
    <row r="291" spans="2:3">
      <c r="B291" s="2"/>
      <c r="C291" s="2"/>
    </row>
    <row r="292" spans="2:3">
      <c r="B292" s="2"/>
      <c r="C292" s="2"/>
    </row>
    <row r="293" spans="2:3">
      <c r="B293" s="2"/>
      <c r="C293" s="2"/>
    </row>
    <row r="294" spans="2:3">
      <c r="B294" s="2"/>
      <c r="C294" s="2"/>
    </row>
    <row r="295" spans="2:3">
      <c r="B295" s="2"/>
      <c r="C295" s="2"/>
    </row>
    <row r="296" spans="2:3">
      <c r="B296" s="2"/>
      <c r="C296" s="2"/>
    </row>
    <row r="297" spans="2:3">
      <c r="B297" s="2"/>
      <c r="C297" s="2"/>
    </row>
    <row r="298" spans="2:3">
      <c r="B298" s="2"/>
      <c r="C298" s="2"/>
    </row>
    <row r="299" spans="2:3">
      <c r="B299" s="2"/>
      <c r="C299" s="2"/>
    </row>
    <row r="300" spans="2:3">
      <c r="B300" s="2"/>
      <c r="C300" s="2"/>
    </row>
    <row r="301" spans="2:3">
      <c r="B301" s="2"/>
      <c r="C301" s="2"/>
    </row>
    <row r="302" spans="2:3">
      <c r="B302" s="2"/>
      <c r="C302" s="2"/>
    </row>
    <row r="303" spans="2:3">
      <c r="B303" s="2"/>
      <c r="C303" s="2"/>
    </row>
    <row r="304" spans="2:3">
      <c r="B304" s="2"/>
      <c r="C304" s="2"/>
    </row>
    <row r="305" spans="2:3">
      <c r="B305" s="2"/>
      <c r="C305" s="2"/>
    </row>
    <row r="306" spans="2:3">
      <c r="B306" s="2"/>
      <c r="C306" s="2"/>
    </row>
    <row r="307" spans="2:3">
      <c r="B307" s="2"/>
      <c r="C307" s="2"/>
    </row>
    <row r="308" spans="2:3">
      <c r="B308" s="2"/>
      <c r="C308" s="2"/>
    </row>
    <row r="309" spans="2:3">
      <c r="B309" s="2"/>
      <c r="C309" s="2"/>
    </row>
    <row r="310" spans="2:3">
      <c r="B310" s="2"/>
      <c r="C310" s="2"/>
    </row>
    <row r="311" spans="2:3">
      <c r="B311" s="2"/>
      <c r="C311" s="2"/>
    </row>
    <row r="312" spans="2:3">
      <c r="B312" s="2"/>
      <c r="C312" s="2"/>
    </row>
    <row r="313" spans="2:3">
      <c r="B313" s="2"/>
      <c r="C313" s="2"/>
    </row>
    <row r="314" spans="2:3">
      <c r="B314" s="2"/>
      <c r="C314" s="2"/>
    </row>
    <row r="315" spans="2:3">
      <c r="B315" s="2"/>
      <c r="C315" s="2"/>
    </row>
    <row r="316" spans="2:3">
      <c r="B316" s="2"/>
      <c r="C316" s="2"/>
    </row>
    <row r="317" spans="2:3">
      <c r="B317" s="2"/>
      <c r="C317" s="2"/>
    </row>
    <row r="318" spans="2:3">
      <c r="B318" s="2"/>
      <c r="C318" s="2"/>
    </row>
    <row r="319" spans="2:3">
      <c r="B319" s="2"/>
      <c r="C319" s="2"/>
    </row>
    <row r="320" spans="2:3">
      <c r="B320" s="2"/>
      <c r="C320" s="2"/>
    </row>
    <row r="321" spans="2:3">
      <c r="B321" s="2"/>
      <c r="C321" s="2"/>
    </row>
    <row r="322" spans="2:3">
      <c r="B322" s="2"/>
      <c r="C322" s="2"/>
    </row>
    <row r="323" spans="2:3">
      <c r="B323" s="2"/>
      <c r="C323" s="2"/>
    </row>
    <row r="324" spans="2:3">
      <c r="B324" s="2"/>
      <c r="C324" s="2"/>
    </row>
    <row r="325" spans="2:3">
      <c r="B325" s="2"/>
      <c r="C325" s="2"/>
    </row>
    <row r="326" spans="2:3">
      <c r="B326" s="2"/>
      <c r="C326" s="2"/>
    </row>
    <row r="327" spans="2:3">
      <c r="B327" s="2"/>
      <c r="C327" s="2"/>
    </row>
    <row r="328" spans="2:3">
      <c r="B328" s="2"/>
      <c r="C328" s="2"/>
    </row>
    <row r="329" spans="2:3">
      <c r="B329" s="2"/>
      <c r="C329" s="2"/>
    </row>
    <row r="330" spans="2:3">
      <c r="B330" s="2"/>
      <c r="C330" s="2"/>
    </row>
    <row r="331" spans="2:3">
      <c r="B331" s="2"/>
      <c r="C331" s="2"/>
    </row>
    <row r="332" spans="2:3">
      <c r="B332" s="2"/>
      <c r="C332" s="2"/>
    </row>
    <row r="333" spans="2:3">
      <c r="B333" s="2"/>
      <c r="C333" s="2"/>
    </row>
    <row r="334" spans="2:3">
      <c r="B334" s="2"/>
      <c r="C334" s="2"/>
    </row>
    <row r="335" spans="2:3">
      <c r="B335" s="2"/>
      <c r="C335" s="2"/>
    </row>
    <row r="336" spans="2:3">
      <c r="B336" s="2"/>
      <c r="C336" s="2"/>
    </row>
    <row r="337" spans="2:3">
      <c r="B337" s="2"/>
      <c r="C337" s="2"/>
    </row>
    <row r="338" spans="2:3">
      <c r="B338" s="2"/>
      <c r="C338" s="2"/>
    </row>
    <row r="339" spans="2:3">
      <c r="B339" s="2"/>
      <c r="C339" s="2"/>
    </row>
    <row r="340" spans="2:3">
      <c r="B340" s="2"/>
      <c r="C340" s="2"/>
    </row>
    <row r="341" spans="2:3">
      <c r="B341" s="2"/>
      <c r="C341" s="2"/>
    </row>
    <row r="342" spans="2:3">
      <c r="B342" s="2"/>
      <c r="C342" s="2"/>
    </row>
    <row r="343" spans="2:3">
      <c r="B343" s="2"/>
      <c r="C343" s="2"/>
    </row>
    <row r="344" spans="2:3">
      <c r="B344" s="2"/>
      <c r="C344" s="2"/>
    </row>
    <row r="345" spans="2:3">
      <c r="B345" s="2"/>
      <c r="C345" s="2"/>
    </row>
    <row r="346" spans="2:3">
      <c r="B346" s="2"/>
      <c r="C346" s="2"/>
    </row>
    <row r="347" spans="2:3">
      <c r="B347" s="2"/>
      <c r="C347" s="2"/>
    </row>
    <row r="348" spans="2:3">
      <c r="B348" s="2"/>
      <c r="C348" s="2"/>
    </row>
    <row r="349" spans="2:3">
      <c r="B349" s="2"/>
      <c r="C349" s="2"/>
    </row>
    <row r="350" spans="2:3">
      <c r="B350" s="2"/>
      <c r="C350" s="2"/>
    </row>
    <row r="351" spans="2:3">
      <c r="B351" s="2"/>
      <c r="C351" s="2"/>
    </row>
    <row r="352" spans="2:3">
      <c r="B352" s="2"/>
      <c r="C352" s="2"/>
    </row>
    <row r="353" spans="2:3">
      <c r="B353" s="2"/>
      <c r="C353" s="2"/>
    </row>
    <row r="354" spans="2:3">
      <c r="B354" s="2"/>
      <c r="C354" s="2"/>
    </row>
    <row r="355" spans="2:3">
      <c r="B355" s="2"/>
      <c r="C355" s="2"/>
    </row>
    <row r="356" spans="2:3">
      <c r="B356" s="2"/>
      <c r="C356" s="2"/>
    </row>
    <row r="357" spans="2:3">
      <c r="B357" s="2"/>
      <c r="C357" s="2"/>
    </row>
    <row r="358" spans="2:3">
      <c r="B358" s="2"/>
      <c r="C358" s="2"/>
    </row>
    <row r="359" spans="2:3">
      <c r="B359" s="2"/>
      <c r="C359" s="2"/>
    </row>
    <row r="360" spans="2:3">
      <c r="B360" s="2"/>
      <c r="C360" s="2"/>
    </row>
    <row r="361" spans="2:3">
      <c r="B361" s="2"/>
      <c r="C361" s="2"/>
    </row>
    <row r="362" spans="2:3">
      <c r="B362" s="2"/>
      <c r="C362" s="2"/>
    </row>
    <row r="363" spans="2:3">
      <c r="B363" s="2"/>
      <c r="C363" s="2"/>
    </row>
    <row r="364" spans="2:3">
      <c r="B364" s="2"/>
      <c r="C364" s="2"/>
    </row>
    <row r="365" spans="2:3">
      <c r="B365" s="2"/>
      <c r="C365" s="2"/>
    </row>
    <row r="366" spans="2:3">
      <c r="B366" s="2"/>
      <c r="C366" s="2"/>
    </row>
    <row r="367" spans="2:3">
      <c r="B367" s="2"/>
      <c r="C367" s="2"/>
    </row>
    <row r="368" spans="2:3">
      <c r="B368" s="2"/>
      <c r="C368" s="2"/>
    </row>
    <row r="369" spans="2:3">
      <c r="B369" s="2"/>
      <c r="C369" s="2"/>
    </row>
    <row r="370" spans="2:3">
      <c r="B370" s="2"/>
      <c r="C370" s="2"/>
    </row>
    <row r="371" spans="2:3">
      <c r="B371" s="2"/>
      <c r="C371" s="2"/>
    </row>
    <row r="372" spans="2:3">
      <c r="B372" s="2"/>
      <c r="C372" s="2"/>
    </row>
    <row r="373" spans="2:3">
      <c r="B373" s="2"/>
      <c r="C373" s="2"/>
    </row>
    <row r="374" spans="2:3">
      <c r="B374" s="2"/>
      <c r="C374" s="2"/>
    </row>
    <row r="375" spans="2:3">
      <c r="B375" s="2"/>
      <c r="C375" s="2"/>
    </row>
    <row r="376" spans="2:3">
      <c r="B376" s="2"/>
      <c r="C376" s="2"/>
    </row>
    <row r="377" spans="2:3">
      <c r="B377" s="2"/>
      <c r="C377" s="2"/>
    </row>
    <row r="378" spans="2:3">
      <c r="B378" s="2"/>
      <c r="C378" s="2"/>
    </row>
    <row r="379" spans="2:3">
      <c r="B379" s="2"/>
      <c r="C379" s="2"/>
    </row>
    <row r="380" spans="2:3">
      <c r="B380" s="2"/>
      <c r="C380" s="2"/>
    </row>
    <row r="381" spans="2:3">
      <c r="B381" s="2"/>
      <c r="C381" s="2"/>
    </row>
    <row r="382" spans="2:3">
      <c r="B382" s="2"/>
      <c r="C382" s="2"/>
    </row>
    <row r="383" spans="2:3">
      <c r="B383" s="2"/>
      <c r="C383" s="2"/>
    </row>
    <row r="384" spans="2:3">
      <c r="B384" s="2"/>
      <c r="C384" s="2"/>
    </row>
    <row r="385" spans="2:3">
      <c r="B385" s="2"/>
      <c r="C385" s="2"/>
    </row>
    <row r="386" spans="2:3">
      <c r="B386" s="2"/>
      <c r="C386" s="2"/>
    </row>
    <row r="387" spans="2:3">
      <c r="B387" s="2"/>
      <c r="C387" s="2"/>
    </row>
    <row r="388" spans="2:3">
      <c r="B388" s="2"/>
      <c r="C388" s="2"/>
    </row>
    <row r="389" spans="2:3">
      <c r="B389" s="2"/>
      <c r="C389" s="2"/>
    </row>
    <row r="390" spans="2:3">
      <c r="B390" s="2"/>
      <c r="C390" s="2"/>
    </row>
    <row r="391" spans="2:3">
      <c r="B391" s="2"/>
      <c r="C391" s="2"/>
    </row>
    <row r="392" spans="2:3">
      <c r="B392" s="2"/>
      <c r="C392" s="2"/>
    </row>
    <row r="393" spans="2:3">
      <c r="B393" s="2"/>
      <c r="C393" s="2"/>
    </row>
    <row r="394" spans="2:3">
      <c r="B394" s="2"/>
      <c r="C394" s="2"/>
    </row>
    <row r="395" spans="2:3">
      <c r="B395" s="2"/>
      <c r="C395" s="2"/>
    </row>
    <row r="396" spans="2:3">
      <c r="B396" s="2"/>
      <c r="C396" s="2"/>
    </row>
    <row r="397" spans="2:3">
      <c r="B397" s="2"/>
      <c r="C397" s="2"/>
    </row>
    <row r="398" spans="2:3">
      <c r="B398" s="2"/>
      <c r="C398" s="2"/>
    </row>
    <row r="399" spans="2:3">
      <c r="B399" s="2"/>
      <c r="C399" s="2"/>
    </row>
    <row r="400" spans="2:3">
      <c r="B400" s="2"/>
      <c r="C400" s="2"/>
    </row>
    <row r="401" spans="2:3">
      <c r="B401" s="2"/>
      <c r="C401" s="2"/>
    </row>
    <row r="402" spans="2:3">
      <c r="B402" s="2"/>
      <c r="C402" s="2"/>
    </row>
    <row r="403" spans="2:3">
      <c r="B403" s="2"/>
      <c r="C403" s="2"/>
    </row>
    <row r="404" spans="2:3">
      <c r="B404" s="2"/>
      <c r="C404" s="2"/>
    </row>
    <row r="405" spans="2:3">
      <c r="B405" s="2"/>
      <c r="C405" s="2"/>
    </row>
    <row r="406" spans="2:3">
      <c r="B406" s="2"/>
      <c r="C406" s="2"/>
    </row>
    <row r="407" spans="2:3">
      <c r="B407" s="2"/>
      <c r="C407" s="2"/>
    </row>
    <row r="408" spans="2:3">
      <c r="B408" s="2"/>
      <c r="C408" s="2"/>
    </row>
    <row r="409" spans="2:3">
      <c r="B409" s="2"/>
      <c r="C409" s="2"/>
    </row>
    <row r="410" spans="2:3">
      <c r="B410" s="2"/>
      <c r="C410" s="2"/>
    </row>
    <row r="411" spans="2:3">
      <c r="B411" s="2"/>
      <c r="C411" s="2"/>
    </row>
    <row r="412" spans="2:3">
      <c r="B412" s="2"/>
      <c r="C412" s="2"/>
    </row>
    <row r="413" spans="2:3">
      <c r="B413" s="2"/>
      <c r="C413" s="2"/>
    </row>
    <row r="414" spans="2:3">
      <c r="B414" s="2"/>
      <c r="C414" s="2"/>
    </row>
    <row r="415" spans="2:3">
      <c r="B415" s="2"/>
      <c r="C415" s="2"/>
    </row>
    <row r="416" spans="2:3">
      <c r="B416" s="2"/>
      <c r="C416" s="2"/>
    </row>
    <row r="417" spans="2:3">
      <c r="B417" s="2"/>
      <c r="C417" s="2"/>
    </row>
    <row r="418" spans="2:3">
      <c r="B418" s="2"/>
      <c r="C418" s="2"/>
    </row>
    <row r="419" spans="2:3">
      <c r="B419" s="2"/>
      <c r="C419" s="2"/>
    </row>
    <row r="420" spans="2:3">
      <c r="B420" s="2"/>
      <c r="C420" s="2"/>
    </row>
    <row r="421" spans="2:3">
      <c r="B421" s="2"/>
      <c r="C421" s="2"/>
    </row>
    <row r="422" spans="2:3">
      <c r="B422" s="2"/>
      <c r="C422" s="2"/>
    </row>
    <row r="423" spans="2:3">
      <c r="B423" s="2"/>
      <c r="C423" s="2"/>
    </row>
    <row r="424" spans="2:3">
      <c r="B424" s="2"/>
      <c r="C424" s="2"/>
    </row>
    <row r="425" spans="2:3">
      <c r="B425" s="2"/>
      <c r="C425" s="2"/>
    </row>
    <row r="426" spans="2:3">
      <c r="B426" s="2"/>
      <c r="C426" s="2"/>
    </row>
    <row r="427" spans="2:3">
      <c r="B427" s="2"/>
      <c r="C427" s="2"/>
    </row>
    <row r="428" spans="2:3">
      <c r="B428" s="2"/>
      <c r="C428" s="2"/>
    </row>
    <row r="429" spans="2:3">
      <c r="B429" s="2"/>
      <c r="C429" s="2"/>
    </row>
    <row r="430" spans="2:3">
      <c r="B430" s="2"/>
      <c r="C430" s="2"/>
    </row>
    <row r="431" spans="2:3">
      <c r="B431" s="2"/>
      <c r="C431" s="2"/>
    </row>
    <row r="432" spans="2:3">
      <c r="B432" s="2"/>
      <c r="C432" s="2"/>
    </row>
    <row r="433" spans="2:3">
      <c r="B433" s="2"/>
      <c r="C433" s="2"/>
    </row>
    <row r="434" spans="2:3">
      <c r="B434" s="2"/>
      <c r="C434" s="2"/>
    </row>
    <row r="435" spans="2:3">
      <c r="B435" s="2"/>
      <c r="C435" s="2"/>
    </row>
    <row r="436" spans="2:3">
      <c r="B436" s="2"/>
      <c r="C436" s="2"/>
    </row>
    <row r="437" spans="2:3">
      <c r="B437" s="2"/>
      <c r="C437" s="2"/>
    </row>
    <row r="438" spans="2:3">
      <c r="B438" s="2"/>
      <c r="C438" s="2"/>
    </row>
    <row r="439" spans="2:3">
      <c r="B439" s="2"/>
      <c r="C439" s="2"/>
    </row>
    <row r="440" spans="2:3">
      <c r="B440" s="2"/>
      <c r="C440" s="2"/>
    </row>
    <row r="441" spans="2:3">
      <c r="B441" s="2"/>
      <c r="C441" s="2"/>
    </row>
    <row r="442" spans="2:3">
      <c r="B442" s="2"/>
      <c r="C442" s="2"/>
    </row>
    <row r="443" spans="2:3">
      <c r="B443" s="2"/>
      <c r="C443" s="2"/>
    </row>
    <row r="444" spans="2:3">
      <c r="B444" s="2"/>
      <c r="C444" s="2"/>
    </row>
    <row r="445" spans="2:3">
      <c r="B445" s="2"/>
      <c r="C445" s="2"/>
    </row>
    <row r="446" spans="2:3">
      <c r="B446" s="2"/>
      <c r="C446" s="2"/>
    </row>
    <row r="447" spans="2:3">
      <c r="B447" s="2"/>
      <c r="C447" s="2"/>
    </row>
    <row r="448" spans="2:3">
      <c r="B448" s="2"/>
      <c r="C448" s="2"/>
    </row>
    <row r="449" spans="2:3">
      <c r="B449" s="2"/>
      <c r="C449" s="2"/>
    </row>
    <row r="450" spans="2:3">
      <c r="B450" s="2"/>
      <c r="C450" s="2"/>
    </row>
    <row r="451" spans="2:3">
      <c r="B451" s="2"/>
      <c r="C451" s="2"/>
    </row>
    <row r="452" spans="2:3">
      <c r="B452" s="2"/>
      <c r="C452" s="2"/>
    </row>
    <row r="453" spans="2:3">
      <c r="B453" s="2"/>
      <c r="C453" s="2"/>
    </row>
    <row r="454" spans="2:3">
      <c r="B454" s="2"/>
      <c r="C454" s="2"/>
    </row>
    <row r="455" spans="2:3">
      <c r="B455" s="2"/>
      <c r="C455" s="2"/>
    </row>
    <row r="456" spans="2:3">
      <c r="B456" s="2"/>
      <c r="C456" s="2"/>
    </row>
    <row r="457" spans="2:3">
      <c r="B457" s="2"/>
      <c r="C457" s="2"/>
    </row>
    <row r="458" spans="2:3">
      <c r="B458" s="2"/>
      <c r="C458" s="2"/>
    </row>
    <row r="459" spans="2:3">
      <c r="B459" s="2"/>
      <c r="C459" s="2"/>
    </row>
    <row r="460" spans="2:3">
      <c r="B460" s="2"/>
      <c r="C460" s="2"/>
    </row>
    <row r="461" spans="2:3">
      <c r="B461" s="2"/>
      <c r="C461" s="2"/>
    </row>
    <row r="462" spans="2:3">
      <c r="B462" s="2"/>
      <c r="C462" s="2"/>
    </row>
    <row r="463" spans="2:3">
      <c r="B463" s="2"/>
      <c r="C463" s="2"/>
    </row>
    <row r="464" spans="2:3">
      <c r="B464" s="2"/>
      <c r="C464" s="2"/>
    </row>
    <row r="465" spans="2:3">
      <c r="B465" s="2"/>
      <c r="C465" s="2"/>
    </row>
    <row r="466" spans="2:3">
      <c r="B466" s="2"/>
      <c r="C466" s="2"/>
    </row>
    <row r="467" spans="2:3">
      <c r="B467" s="2"/>
      <c r="C467" s="2"/>
    </row>
    <row r="468" spans="2:3">
      <c r="B468" s="2"/>
      <c r="C468" s="2"/>
    </row>
    <row r="469" spans="2:3">
      <c r="B469" s="2"/>
      <c r="C469" s="2"/>
    </row>
    <row r="470" spans="2:3">
      <c r="B470" s="2"/>
      <c r="C470" s="2"/>
    </row>
    <row r="471" spans="2:3">
      <c r="B471" s="2"/>
      <c r="C471" s="2"/>
    </row>
    <row r="472" spans="2:3">
      <c r="B472" s="2"/>
      <c r="C472" s="2"/>
    </row>
    <row r="473" spans="2:3">
      <c r="B473" s="2"/>
      <c r="C473" s="2"/>
    </row>
    <row r="474" spans="2:3">
      <c r="B474" s="2"/>
      <c r="C474" s="2"/>
    </row>
    <row r="475" spans="2:3">
      <c r="B475" s="2"/>
      <c r="C475" s="2"/>
    </row>
    <row r="476" spans="2:3">
      <c r="B476" s="2"/>
      <c r="C476" s="2"/>
    </row>
    <row r="477" spans="2:3">
      <c r="B477" s="2"/>
      <c r="C477" s="2"/>
    </row>
    <row r="478" spans="2:3">
      <c r="B478" s="2"/>
      <c r="C478" s="2"/>
    </row>
    <row r="479" spans="2:3">
      <c r="B479" s="2"/>
      <c r="C479" s="2"/>
    </row>
    <row r="480" spans="2:3">
      <c r="B480" s="2"/>
      <c r="C480" s="2"/>
    </row>
    <row r="481" spans="2:3">
      <c r="B481" s="2"/>
      <c r="C481" s="2"/>
    </row>
    <row r="482" spans="2:3">
      <c r="B482" s="2"/>
      <c r="C482" s="2"/>
    </row>
    <row r="483" spans="2:3">
      <c r="B483" s="2"/>
      <c r="C483" s="2"/>
    </row>
    <row r="484" spans="2:3">
      <c r="B484" s="2"/>
      <c r="C484" s="2"/>
    </row>
    <row r="485" spans="2:3">
      <c r="B485" s="2"/>
      <c r="C485" s="2"/>
    </row>
    <row r="486" spans="2:3">
      <c r="B486" s="2"/>
      <c r="C486" s="2"/>
    </row>
    <row r="487" spans="2:3">
      <c r="B487" s="2"/>
      <c r="C487" s="2"/>
    </row>
    <row r="488" spans="2:3">
      <c r="B488" s="2"/>
      <c r="C488" s="2"/>
    </row>
    <row r="489" spans="2:3">
      <c r="B489" s="2"/>
      <c r="C489" s="2"/>
    </row>
    <row r="490" spans="2:3">
      <c r="B490" s="2"/>
      <c r="C490" s="2"/>
    </row>
    <row r="491" spans="2:3">
      <c r="B491" s="2"/>
      <c r="C491" s="2"/>
    </row>
    <row r="492" spans="2:3">
      <c r="B492" s="2"/>
      <c r="C492" s="2"/>
    </row>
    <row r="493" spans="2:3">
      <c r="B493" s="2"/>
      <c r="C493" s="2"/>
    </row>
    <row r="494" spans="2:3">
      <c r="B494" s="2"/>
      <c r="C494" s="2"/>
    </row>
    <row r="495" spans="2:3">
      <c r="B495" s="2"/>
      <c r="C495" s="2"/>
    </row>
    <row r="496" spans="2:3">
      <c r="B496" s="2"/>
      <c r="C496" s="2"/>
    </row>
    <row r="497" spans="2:3">
      <c r="B497" s="2"/>
      <c r="C497" s="2"/>
    </row>
    <row r="498" spans="2:3">
      <c r="B498" s="2"/>
      <c r="C498" s="2"/>
    </row>
    <row r="499" spans="2:3">
      <c r="B499" s="2"/>
      <c r="C499" s="2"/>
    </row>
    <row r="500" spans="2:3">
      <c r="B500" s="2"/>
      <c r="C500" s="2"/>
    </row>
    <row r="501" spans="2:3">
      <c r="B501" s="2"/>
      <c r="C501" s="2"/>
    </row>
    <row r="502" spans="2:3">
      <c r="B502" s="2"/>
      <c r="C502" s="2"/>
    </row>
    <row r="503" spans="2:3">
      <c r="B503" s="2"/>
      <c r="C503" s="2"/>
    </row>
    <row r="504" spans="2:3">
      <c r="B504" s="2"/>
      <c r="C504" s="2"/>
    </row>
    <row r="505" spans="2:3">
      <c r="B505" s="2"/>
      <c r="C505" s="2"/>
    </row>
    <row r="506" spans="2:3">
      <c r="B506" s="2"/>
      <c r="C506" s="2"/>
    </row>
    <row r="507" spans="2:3">
      <c r="B507" s="2"/>
      <c r="C507" s="2"/>
    </row>
    <row r="508" spans="2:3">
      <c r="B508" s="2"/>
      <c r="C508" s="2"/>
    </row>
    <row r="509" spans="2:3">
      <c r="B509" s="2"/>
      <c r="C509" s="2"/>
    </row>
    <row r="510" spans="2:3">
      <c r="B510" s="2"/>
      <c r="C510" s="2"/>
    </row>
    <row r="511" spans="2:3">
      <c r="B511" s="2"/>
      <c r="C511" s="2"/>
    </row>
    <row r="512" spans="2:3">
      <c r="B512" s="2"/>
      <c r="C512" s="2"/>
    </row>
    <row r="513" spans="2:3">
      <c r="B513" s="2"/>
      <c r="C513" s="2"/>
    </row>
    <row r="514" spans="2:3">
      <c r="B514" s="2"/>
      <c r="C514" s="2"/>
    </row>
    <row r="515" spans="2:3">
      <c r="B515" s="2"/>
      <c r="C515" s="2"/>
    </row>
    <row r="516" spans="2:3">
      <c r="B516" s="2"/>
      <c r="C516" s="2"/>
    </row>
    <row r="517" spans="2:3">
      <c r="B517" s="2"/>
      <c r="C517" s="2"/>
    </row>
    <row r="518" spans="2:3">
      <c r="B518" s="2"/>
      <c r="C518" s="2"/>
    </row>
    <row r="519" spans="2:3">
      <c r="B519" s="2"/>
      <c r="C519" s="2"/>
    </row>
    <row r="520" spans="2:3">
      <c r="B520" s="2"/>
      <c r="C520" s="2"/>
    </row>
    <row r="521" spans="2:3">
      <c r="B521" s="2"/>
      <c r="C521" s="2"/>
    </row>
    <row r="522" spans="2:3">
      <c r="B522" s="2"/>
      <c r="C522" s="2"/>
    </row>
    <row r="523" spans="2:3">
      <c r="B523" s="2"/>
      <c r="C523" s="2"/>
    </row>
    <row r="524" spans="2:3">
      <c r="B524" s="2"/>
      <c r="C524" s="2"/>
    </row>
    <row r="525" spans="2:3">
      <c r="B525" s="2"/>
      <c r="C525" s="2"/>
    </row>
    <row r="526" spans="2:3">
      <c r="B526" s="2"/>
      <c r="C526" s="2"/>
    </row>
    <row r="527" spans="2:3">
      <c r="B527" s="2"/>
      <c r="C527" s="2"/>
    </row>
    <row r="528" spans="2:3">
      <c r="B528" s="2"/>
      <c r="C528" s="2"/>
    </row>
    <row r="529" spans="2:3">
      <c r="B529" s="2"/>
      <c r="C529" s="2"/>
    </row>
    <row r="530" spans="2:3">
      <c r="B530" s="2"/>
      <c r="C530" s="2"/>
    </row>
    <row r="531" spans="2:3">
      <c r="B531" s="2"/>
      <c r="C531" s="2"/>
    </row>
    <row r="532" spans="2:3">
      <c r="B532" s="2"/>
      <c r="C532" s="2"/>
    </row>
    <row r="533" spans="2:3">
      <c r="B533" s="2"/>
      <c r="C533" s="2"/>
    </row>
    <row r="534" spans="2:3">
      <c r="B534" s="2"/>
      <c r="C534" s="2"/>
    </row>
    <row r="535" spans="2:3">
      <c r="B535" s="2"/>
      <c r="C535" s="2"/>
    </row>
    <row r="536" spans="2:3">
      <c r="B536" s="2"/>
      <c r="C536" s="2"/>
    </row>
    <row r="537" spans="2:3">
      <c r="B537" s="2"/>
      <c r="C537" s="2"/>
    </row>
    <row r="538" spans="2:3">
      <c r="B538" s="2"/>
      <c r="C538" s="2"/>
    </row>
    <row r="539" spans="2:3">
      <c r="B539" s="2"/>
      <c r="C539" s="2"/>
    </row>
    <row r="540" spans="2:3">
      <c r="B540" s="2"/>
      <c r="C540" s="2"/>
    </row>
    <row r="541" spans="2:3">
      <c r="B541" s="2"/>
      <c r="C541" s="2"/>
    </row>
    <row r="542" spans="2:3">
      <c r="B542" s="2"/>
      <c r="C542" s="2"/>
    </row>
    <row r="543" spans="2:3">
      <c r="B543" s="2"/>
      <c r="C543" s="2"/>
    </row>
    <row r="544" spans="2:3">
      <c r="B544" s="2"/>
      <c r="C544" s="2"/>
    </row>
    <row r="545" spans="2:3">
      <c r="B545" s="2"/>
      <c r="C545" s="2"/>
    </row>
    <row r="546" spans="2:3">
      <c r="B546" s="2"/>
      <c r="C546" s="2"/>
    </row>
    <row r="547" spans="2:3">
      <c r="B547" s="2"/>
      <c r="C547" s="2"/>
    </row>
    <row r="548" spans="2:3">
      <c r="B548" s="2"/>
      <c r="C548" s="2"/>
    </row>
    <row r="549" spans="2:3">
      <c r="B549" s="2"/>
      <c r="C549" s="2"/>
    </row>
    <row r="550" spans="2:3">
      <c r="B550" s="2"/>
      <c r="C550" s="2"/>
    </row>
    <row r="551" spans="2:3">
      <c r="B551" s="2"/>
      <c r="C551" s="2"/>
    </row>
    <row r="552" spans="2:3">
      <c r="B552" s="2"/>
      <c r="C552" s="2"/>
    </row>
    <row r="553" spans="2:3">
      <c r="B553" s="2"/>
      <c r="C553" s="2"/>
    </row>
    <row r="554" spans="2:3">
      <c r="B554" s="2"/>
      <c r="C554" s="2"/>
    </row>
    <row r="555" spans="2:3">
      <c r="B555" s="2"/>
      <c r="C555" s="2"/>
    </row>
    <row r="556" spans="2:3">
      <c r="B556" s="2"/>
      <c r="C556" s="2"/>
    </row>
    <row r="557" spans="2:3">
      <c r="B557" s="2"/>
      <c r="C557" s="2"/>
    </row>
    <row r="558" spans="2:3">
      <c r="B558" s="2"/>
      <c r="C558" s="2"/>
    </row>
    <row r="559" spans="2:3">
      <c r="B559" s="2"/>
      <c r="C559" s="2"/>
    </row>
    <row r="560" spans="2:3">
      <c r="B560" s="2"/>
      <c r="C560" s="2"/>
    </row>
    <row r="561" spans="2:3">
      <c r="B561" s="2"/>
      <c r="C561" s="2"/>
    </row>
    <row r="562" spans="2:3">
      <c r="B562" s="2"/>
      <c r="C562" s="2"/>
    </row>
    <row r="563" spans="2:3">
      <c r="B563" s="2"/>
      <c r="C563" s="2"/>
    </row>
    <row r="564" spans="2:3">
      <c r="B564" s="2"/>
      <c r="C564" s="2"/>
    </row>
    <row r="565" spans="2:3">
      <c r="B565" s="2"/>
      <c r="C565" s="2"/>
    </row>
    <row r="566" spans="2:3">
      <c r="B566" s="2"/>
      <c r="C566" s="2"/>
    </row>
    <row r="567" spans="2:3">
      <c r="B567" s="2"/>
      <c r="C567" s="2"/>
    </row>
    <row r="568" spans="2:3">
      <c r="B568" s="2"/>
      <c r="C568" s="2"/>
    </row>
    <row r="569" spans="2:3">
      <c r="B569" s="2"/>
      <c r="C569" s="2"/>
    </row>
    <row r="570" spans="2:3">
      <c r="B570" s="2"/>
      <c r="C570" s="2"/>
    </row>
    <row r="571" spans="2:3">
      <c r="B571" s="2"/>
      <c r="C571" s="2"/>
    </row>
    <row r="572" spans="2:3">
      <c r="B572" s="2"/>
      <c r="C572" s="2"/>
    </row>
    <row r="573" spans="2:3">
      <c r="B573" s="2"/>
      <c r="C573" s="2"/>
    </row>
    <row r="574" spans="2:3">
      <c r="B574" s="2"/>
      <c r="C574" s="2"/>
    </row>
    <row r="575" spans="2:3">
      <c r="B575" s="2"/>
      <c r="C575" s="2"/>
    </row>
    <row r="576" spans="2:3">
      <c r="B576" s="2"/>
      <c r="C576" s="2"/>
    </row>
    <row r="577" spans="2:3">
      <c r="B577" s="2"/>
      <c r="C577" s="2"/>
    </row>
    <row r="578" spans="2:3">
      <c r="B578" s="2"/>
      <c r="C578" s="2"/>
    </row>
    <row r="579" spans="2:3">
      <c r="B579" s="2"/>
      <c r="C579" s="2"/>
    </row>
    <row r="580" spans="2:3">
      <c r="B580" s="2"/>
      <c r="C580" s="2"/>
    </row>
    <row r="581" spans="2:3">
      <c r="B581" s="2"/>
      <c r="C581" s="2"/>
    </row>
    <row r="582" spans="2:3">
      <c r="B582" s="2"/>
      <c r="C582" s="2"/>
    </row>
    <row r="583" spans="2:3">
      <c r="B583" s="2"/>
      <c r="C583" s="2"/>
    </row>
    <row r="584" spans="2:3">
      <c r="B584" s="2"/>
      <c r="C584" s="2"/>
    </row>
    <row r="585" spans="2:3">
      <c r="B585" s="2"/>
      <c r="C585" s="2"/>
    </row>
    <row r="586" spans="2:3">
      <c r="B586" s="2"/>
      <c r="C586" s="2"/>
    </row>
    <row r="587" spans="2:3">
      <c r="B587" s="2"/>
      <c r="C587" s="2"/>
    </row>
    <row r="588" spans="2:3">
      <c r="B588" s="2"/>
      <c r="C588" s="2"/>
    </row>
    <row r="589" spans="2:3">
      <c r="B589" s="2"/>
      <c r="C589" s="2"/>
    </row>
    <row r="590" spans="2:3">
      <c r="B590" s="2"/>
      <c r="C590" s="2"/>
    </row>
    <row r="591" spans="2:3">
      <c r="B591" s="2"/>
      <c r="C591" s="2"/>
    </row>
    <row r="592" spans="2:3">
      <c r="B592" s="2"/>
      <c r="C592" s="2"/>
    </row>
    <row r="593" spans="2:3">
      <c r="B593" s="2"/>
      <c r="C593" s="2"/>
    </row>
    <row r="594" spans="2:3">
      <c r="B594" s="2"/>
      <c r="C594" s="2"/>
    </row>
    <row r="595" spans="2:3">
      <c r="B595" s="2"/>
      <c r="C595" s="2"/>
    </row>
    <row r="596" spans="2:3">
      <c r="B596" s="2"/>
      <c r="C596" s="2"/>
    </row>
    <row r="597" spans="2:3">
      <c r="B597" s="2"/>
      <c r="C597" s="2"/>
    </row>
    <row r="598" spans="2:3">
      <c r="B598" s="2"/>
      <c r="C598" s="2"/>
    </row>
    <row r="599" spans="2:3">
      <c r="B599" s="2"/>
      <c r="C599" s="2"/>
    </row>
    <row r="600" spans="2:3">
      <c r="B600" s="2"/>
      <c r="C600" s="2"/>
    </row>
    <row r="601" spans="2:3">
      <c r="B601" s="2"/>
      <c r="C601" s="2"/>
    </row>
    <row r="602" spans="2:3">
      <c r="B602" s="2"/>
      <c r="C602" s="2"/>
    </row>
    <row r="603" spans="2:3">
      <c r="B603" s="2"/>
      <c r="C603" s="2"/>
    </row>
    <row r="604" spans="2:3">
      <c r="B604" s="2"/>
      <c r="C604" s="2"/>
    </row>
    <row r="605" spans="2:3">
      <c r="B605" s="2"/>
      <c r="C605" s="2"/>
    </row>
    <row r="606" spans="2:3">
      <c r="B606" s="2"/>
      <c r="C606" s="2"/>
    </row>
    <row r="607" spans="2:3">
      <c r="B607" s="2"/>
      <c r="C607" s="2"/>
    </row>
    <row r="608" spans="2:3">
      <c r="B608" s="2"/>
      <c r="C608" s="2"/>
    </row>
    <row r="609" spans="2:3">
      <c r="B609" s="2"/>
      <c r="C609" s="2"/>
    </row>
    <row r="610" spans="2:3">
      <c r="B610" s="2"/>
      <c r="C610" s="2"/>
    </row>
    <row r="611" spans="2:3">
      <c r="B611" s="2"/>
      <c r="C611" s="2"/>
    </row>
    <row r="612" spans="2:3">
      <c r="B612" s="2"/>
      <c r="C612" s="2"/>
    </row>
    <row r="613" spans="2:3">
      <c r="B613" s="2"/>
      <c r="C613" s="2"/>
    </row>
    <row r="614" spans="2:3">
      <c r="B614" s="2"/>
      <c r="C614" s="2"/>
    </row>
    <row r="615" spans="2:3">
      <c r="B615" s="2"/>
      <c r="C615" s="2"/>
    </row>
    <row r="616" spans="2:3">
      <c r="B616" s="2"/>
      <c r="C616" s="2"/>
    </row>
    <row r="617" spans="2:3">
      <c r="B617" s="2"/>
      <c r="C617" s="2"/>
    </row>
    <row r="618" spans="2:3">
      <c r="B618" s="2"/>
      <c r="C618" s="2"/>
    </row>
    <row r="619" spans="2:3">
      <c r="B619" s="2"/>
      <c r="C619" s="2"/>
    </row>
    <row r="620" spans="2:3">
      <c r="B620" s="2"/>
      <c r="C620" s="2"/>
    </row>
    <row r="621" spans="2:3">
      <c r="B621" s="2"/>
      <c r="C621" s="2"/>
    </row>
    <row r="622" spans="2:3">
      <c r="B622" s="2"/>
      <c r="C622" s="2"/>
    </row>
    <row r="623" spans="2:3">
      <c r="B623" s="2"/>
      <c r="C623" s="2"/>
    </row>
    <row r="624" spans="2:3">
      <c r="B624" s="2"/>
      <c r="C624" s="2"/>
    </row>
    <row r="625" spans="2:3">
      <c r="B625" s="2"/>
      <c r="C625" s="2"/>
    </row>
    <row r="626" spans="2:3">
      <c r="B626" s="2"/>
      <c r="C626" s="2"/>
    </row>
    <row r="627" spans="2:3">
      <c r="B627" s="2"/>
      <c r="C627" s="2"/>
    </row>
    <row r="628" spans="2:3">
      <c r="B628" s="2"/>
      <c r="C628" s="2"/>
    </row>
    <row r="629" spans="2:3">
      <c r="B629" s="2"/>
      <c r="C629" s="2"/>
    </row>
    <row r="630" spans="2:3">
      <c r="B630" s="2"/>
      <c r="C630" s="2"/>
    </row>
    <row r="631" spans="2:3">
      <c r="B631" s="2"/>
      <c r="C631" s="2"/>
    </row>
    <row r="632" spans="2:3">
      <c r="B632" s="2"/>
      <c r="C632" s="2"/>
    </row>
    <row r="633" spans="2:3">
      <c r="B633" s="2"/>
      <c r="C633" s="2"/>
    </row>
    <row r="634" spans="2:3">
      <c r="B634" s="2"/>
      <c r="C634" s="2"/>
    </row>
    <row r="635" spans="2:3">
      <c r="B635" s="2"/>
      <c r="C635" s="2"/>
    </row>
    <row r="636" spans="2:3">
      <c r="B636" s="2"/>
      <c r="C636" s="2"/>
    </row>
    <row r="637" spans="2:3">
      <c r="B637" s="2"/>
      <c r="C637" s="2"/>
    </row>
    <row r="638" spans="2:3">
      <c r="B638" s="2"/>
      <c r="C638" s="2"/>
    </row>
    <row r="639" spans="2:3">
      <c r="B639" s="2"/>
      <c r="C639" s="2"/>
    </row>
    <row r="640" spans="2:3">
      <c r="B640" s="2"/>
      <c r="C640" s="2"/>
    </row>
    <row r="641" spans="2:3">
      <c r="B641" s="2"/>
      <c r="C641" s="2"/>
    </row>
    <row r="642" spans="2:3">
      <c r="B642" s="2"/>
      <c r="C642" s="2"/>
    </row>
    <row r="643" spans="2:3">
      <c r="B643" s="2"/>
      <c r="C643" s="2"/>
    </row>
    <row r="644" spans="2:3">
      <c r="B644" s="2"/>
      <c r="C644" s="2"/>
    </row>
    <row r="645" spans="2:3">
      <c r="B645" s="2"/>
      <c r="C645" s="2"/>
    </row>
    <row r="646" spans="2:3">
      <c r="B646" s="2"/>
      <c r="C646" s="2"/>
    </row>
    <row r="647" spans="2:3">
      <c r="B647" s="2"/>
      <c r="C647" s="2"/>
    </row>
    <row r="648" spans="2:3">
      <c r="B648" s="2"/>
      <c r="C648" s="2"/>
    </row>
    <row r="649" spans="2:3">
      <c r="B649" s="2"/>
      <c r="C649" s="2"/>
    </row>
    <row r="650" spans="2:3">
      <c r="B650" s="2"/>
      <c r="C650" s="2"/>
    </row>
    <row r="651" spans="2:3">
      <c r="B651" s="2"/>
      <c r="C651" s="2"/>
    </row>
    <row r="652" spans="2:3">
      <c r="B652" s="2"/>
      <c r="C652" s="2"/>
    </row>
    <row r="653" spans="2:3">
      <c r="B653" s="2"/>
      <c r="C653" s="2"/>
    </row>
    <row r="654" spans="2:3">
      <c r="B654" s="2"/>
      <c r="C654" s="2"/>
    </row>
    <row r="655" spans="2:3">
      <c r="B655" s="2"/>
      <c r="C655" s="2"/>
    </row>
    <row r="656" spans="2:3">
      <c r="B656" s="2"/>
      <c r="C656" s="2"/>
    </row>
    <row r="657" spans="2:3">
      <c r="B657" s="2"/>
      <c r="C657" s="2"/>
    </row>
    <row r="658" spans="2:3">
      <c r="B658" s="2"/>
      <c r="C658" s="2"/>
    </row>
    <row r="659" spans="2:3">
      <c r="B659" s="2"/>
      <c r="C659" s="2"/>
    </row>
    <row r="660" spans="2:3">
      <c r="B660" s="2"/>
      <c r="C660" s="2"/>
    </row>
    <row r="661" spans="2:3">
      <c r="B661" s="2"/>
      <c r="C661" s="2"/>
    </row>
    <row r="662" spans="2:3">
      <c r="B662" s="2"/>
      <c r="C662" s="2"/>
    </row>
    <row r="663" spans="2:3">
      <c r="B663" s="2"/>
      <c r="C663" s="2"/>
    </row>
    <row r="664" spans="2:3">
      <c r="B664" s="2"/>
      <c r="C664" s="2"/>
    </row>
    <row r="665" spans="2:3">
      <c r="B665" s="2"/>
      <c r="C665" s="2"/>
    </row>
    <row r="666" spans="2:3">
      <c r="B666" s="2"/>
      <c r="C666" s="2"/>
    </row>
    <row r="667" spans="2:3">
      <c r="B667" s="2"/>
      <c r="C667" s="2"/>
    </row>
    <row r="668" spans="2:3">
      <c r="B668" s="2"/>
      <c r="C668" s="2"/>
    </row>
    <row r="669" spans="2:3">
      <c r="B669" s="2"/>
      <c r="C669" s="2"/>
    </row>
    <row r="670" spans="2:3">
      <c r="B670" s="2"/>
      <c r="C670" s="2"/>
    </row>
    <row r="671" spans="2:3">
      <c r="B671" s="2"/>
      <c r="C671" s="2"/>
    </row>
    <row r="672" spans="2:3">
      <c r="B672" s="2"/>
      <c r="C672" s="2"/>
    </row>
    <row r="673" spans="2:3">
      <c r="B673" s="2"/>
      <c r="C673" s="2"/>
    </row>
    <row r="674" spans="2:3">
      <c r="B674" s="2"/>
      <c r="C674" s="2"/>
    </row>
    <row r="675" spans="2:3">
      <c r="B675" s="2"/>
      <c r="C675" s="2"/>
    </row>
    <row r="676" spans="2:3">
      <c r="B676" s="2"/>
      <c r="C676" s="2"/>
    </row>
    <row r="677" spans="2:3">
      <c r="B677" s="2"/>
      <c r="C677" s="2"/>
    </row>
    <row r="678" spans="2:3">
      <c r="B678" s="2"/>
      <c r="C678" s="2"/>
    </row>
    <row r="679" spans="2:3">
      <c r="B679" s="2"/>
      <c r="C679" s="2"/>
    </row>
    <row r="680" spans="2:3">
      <c r="B680" s="2"/>
      <c r="C680" s="2"/>
    </row>
    <row r="681" spans="2:3">
      <c r="B681" s="2"/>
      <c r="C681" s="2"/>
    </row>
    <row r="682" spans="2:3">
      <c r="B682" s="2"/>
      <c r="C682" s="2"/>
    </row>
    <row r="683" spans="2:3">
      <c r="B683" s="2"/>
      <c r="C683" s="2"/>
    </row>
    <row r="684" spans="2:3">
      <c r="B684" s="2"/>
      <c r="C684" s="2"/>
    </row>
    <row r="685" spans="2:3">
      <c r="B685" s="2"/>
      <c r="C685" s="2"/>
    </row>
    <row r="686" spans="2:3">
      <c r="B686" s="2"/>
      <c r="C686" s="2"/>
    </row>
    <row r="687" spans="2:3">
      <c r="B687" s="2"/>
      <c r="C687" s="2"/>
    </row>
    <row r="688" spans="2:3">
      <c r="B688" s="2"/>
      <c r="C688" s="2"/>
    </row>
    <row r="689" spans="2:3">
      <c r="B689" s="2"/>
      <c r="C689" s="2"/>
    </row>
    <row r="690" spans="2:3">
      <c r="B690" s="2"/>
      <c r="C690" s="2"/>
    </row>
    <row r="691" spans="2:3">
      <c r="B691" s="2"/>
      <c r="C691" s="2"/>
    </row>
    <row r="692" spans="2:3">
      <c r="B692" s="2"/>
      <c r="C692" s="2"/>
    </row>
    <row r="693" spans="2:3">
      <c r="B693" s="2"/>
      <c r="C693" s="2"/>
    </row>
    <row r="694" spans="2:3">
      <c r="B694" s="2"/>
      <c r="C694" s="2"/>
    </row>
    <row r="695" spans="2:3">
      <c r="B695" s="2"/>
      <c r="C695" s="2"/>
    </row>
    <row r="696" spans="2:3">
      <c r="B696" s="2"/>
      <c r="C696" s="2"/>
    </row>
    <row r="697" spans="2:3">
      <c r="B697" s="2"/>
      <c r="C697" s="2"/>
    </row>
    <row r="698" spans="2:3">
      <c r="B698" s="2"/>
      <c r="C698" s="2"/>
    </row>
    <row r="699" spans="2:3">
      <c r="B699" s="2"/>
      <c r="C699" s="2"/>
    </row>
    <row r="700" spans="2:3">
      <c r="B700" s="2"/>
      <c r="C700" s="2"/>
    </row>
    <row r="701" spans="2:3">
      <c r="B701" s="2"/>
      <c r="C701" s="2"/>
    </row>
    <row r="702" spans="2:3">
      <c r="B702" s="2"/>
      <c r="C702" s="2"/>
    </row>
    <row r="703" spans="2:3">
      <c r="B703" s="2"/>
      <c r="C703" s="2"/>
    </row>
    <row r="704" spans="2:3">
      <c r="B704" s="2"/>
      <c r="C704" s="2"/>
    </row>
    <row r="705" spans="2:3">
      <c r="B705" s="2"/>
      <c r="C705" s="2"/>
    </row>
    <row r="706" spans="2:3">
      <c r="B706" s="2"/>
      <c r="C706" s="2"/>
    </row>
    <row r="707" spans="2:3">
      <c r="B707" s="2"/>
      <c r="C707" s="2"/>
    </row>
    <row r="708" spans="2:3">
      <c r="B708" s="2"/>
      <c r="C708" s="2"/>
    </row>
    <row r="709" spans="2:3">
      <c r="B709" s="2"/>
      <c r="C709" s="2"/>
    </row>
    <row r="710" spans="2:3">
      <c r="B710" s="2"/>
      <c r="C710" s="2"/>
    </row>
    <row r="711" spans="2:3">
      <c r="B711" s="2"/>
      <c r="C711" s="2"/>
    </row>
    <row r="712" spans="2:3">
      <c r="B712" s="2"/>
      <c r="C712" s="2"/>
    </row>
    <row r="713" spans="2:3">
      <c r="B713" s="2"/>
      <c r="C713" s="2"/>
    </row>
    <row r="714" spans="2:3">
      <c r="B714" s="2"/>
      <c r="C714" s="2"/>
    </row>
    <row r="715" spans="2:3">
      <c r="B715" s="2"/>
      <c r="C715" s="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G29"/>
  <sheetViews>
    <sheetView showGridLines="0" workbookViewId="0">
      <selection activeCell="G23" sqref="G23"/>
    </sheetView>
  </sheetViews>
  <sheetFormatPr defaultColWidth="11.42578125" defaultRowHeight="12.75"/>
  <cols>
    <col min="1" max="2" width="11.7109375" customWidth="1"/>
    <col min="3" max="3" width="22.28515625" bestFit="1" customWidth="1"/>
    <col min="4" max="4" width="5.7109375" customWidth="1"/>
    <col min="5" max="6" width="11.7109375" customWidth="1"/>
    <col min="7" max="7" width="22.28515625" bestFit="1" customWidth="1"/>
  </cols>
  <sheetData>
    <row r="1" spans="1:7" ht="12.75" customHeight="1">
      <c r="A1" s="60" t="s">
        <v>34</v>
      </c>
      <c r="B1" s="61"/>
      <c r="C1" s="62"/>
      <c r="D1" s="25"/>
      <c r="E1" s="60" t="s">
        <v>35</v>
      </c>
      <c r="F1" s="61"/>
      <c r="G1" s="62"/>
    </row>
    <row r="2" spans="1:7" ht="12.75" customHeight="1">
      <c r="A2" s="60" t="s">
        <v>36</v>
      </c>
      <c r="B2" s="62"/>
      <c r="C2" s="14"/>
      <c r="D2" s="25"/>
      <c r="E2" s="60" t="s">
        <v>36</v>
      </c>
      <c r="F2" s="62"/>
      <c r="G2" s="9"/>
    </row>
    <row r="3" spans="1:7">
      <c r="A3" s="9" t="s">
        <v>37</v>
      </c>
      <c r="B3" s="9" t="s">
        <v>38</v>
      </c>
      <c r="C3" s="14" t="s">
        <v>39</v>
      </c>
      <c r="D3" s="25"/>
      <c r="E3" s="16" t="s">
        <v>37</v>
      </c>
      <c r="F3" s="9" t="s">
        <v>38</v>
      </c>
      <c r="G3" s="9" t="s">
        <v>39</v>
      </c>
    </row>
    <row r="4" spans="1:7">
      <c r="A4" s="13">
        <v>1910</v>
      </c>
      <c r="B4" s="13">
        <v>1914</v>
      </c>
      <c r="C4" s="15">
        <v>8</v>
      </c>
      <c r="D4" s="19"/>
      <c r="E4" s="17">
        <v>1910</v>
      </c>
      <c r="F4" s="13">
        <v>1914</v>
      </c>
      <c r="G4" s="13">
        <v>7</v>
      </c>
    </row>
    <row r="5" spans="1:7">
      <c r="A5" s="13">
        <v>1915</v>
      </c>
      <c r="B5" s="13">
        <v>1916</v>
      </c>
      <c r="C5" s="15">
        <v>7</v>
      </c>
      <c r="D5" s="19"/>
      <c r="E5" s="17">
        <v>1915</v>
      </c>
      <c r="F5" s="13">
        <v>1916</v>
      </c>
      <c r="G5" s="13">
        <v>6</v>
      </c>
    </row>
    <row r="6" spans="1:7">
      <c r="A6" s="13">
        <v>1917</v>
      </c>
      <c r="B6" s="13">
        <v>1918</v>
      </c>
      <c r="C6" s="15">
        <v>6</v>
      </c>
      <c r="D6" s="19"/>
      <c r="E6" s="17">
        <v>1917</v>
      </c>
      <c r="F6" s="13">
        <v>1919</v>
      </c>
      <c r="G6" s="13">
        <v>5</v>
      </c>
    </row>
    <row r="7" spans="1:7">
      <c r="A7" s="13">
        <v>1919</v>
      </c>
      <c r="B7" s="13">
        <v>1922</v>
      </c>
      <c r="C7" s="15">
        <v>5</v>
      </c>
      <c r="D7" s="19"/>
      <c r="E7" s="17">
        <v>1920</v>
      </c>
      <c r="F7" s="13">
        <v>1924</v>
      </c>
      <c r="G7" s="13">
        <v>4</v>
      </c>
    </row>
    <row r="8" spans="1:7">
      <c r="A8" s="13">
        <v>1923</v>
      </c>
      <c r="B8" s="13">
        <v>1927</v>
      </c>
      <c r="C8" s="15">
        <v>4</v>
      </c>
      <c r="D8" s="19"/>
      <c r="E8" s="17">
        <v>1925</v>
      </c>
      <c r="F8" s="13">
        <v>1930</v>
      </c>
      <c r="G8" s="13">
        <v>3</v>
      </c>
    </row>
    <row r="9" spans="1:7">
      <c r="A9" s="13">
        <v>1928</v>
      </c>
      <c r="B9" s="13">
        <v>1933</v>
      </c>
      <c r="C9" s="15">
        <v>3</v>
      </c>
      <c r="D9" s="19"/>
      <c r="E9" s="17">
        <v>1931</v>
      </c>
      <c r="F9" s="13">
        <v>1938</v>
      </c>
      <c r="G9" s="13">
        <v>2</v>
      </c>
    </row>
    <row r="10" spans="1:7">
      <c r="A10" s="13">
        <v>1934</v>
      </c>
      <c r="B10" s="13">
        <v>1939</v>
      </c>
      <c r="C10" s="15">
        <v>2</v>
      </c>
      <c r="D10" s="19"/>
      <c r="E10" s="17">
        <v>1939</v>
      </c>
      <c r="F10" s="13">
        <v>1943</v>
      </c>
      <c r="G10" s="13">
        <v>1</v>
      </c>
    </row>
    <row r="11" spans="1:7">
      <c r="A11" s="13">
        <v>1940</v>
      </c>
      <c r="B11" s="13">
        <v>1944</v>
      </c>
      <c r="C11" s="15">
        <v>1</v>
      </c>
      <c r="D11" s="19"/>
      <c r="E11" s="17">
        <v>1944</v>
      </c>
      <c r="F11" s="13">
        <v>1947</v>
      </c>
      <c r="G11" s="13">
        <v>0</v>
      </c>
    </row>
    <row r="12" spans="1:7">
      <c r="A12" s="13">
        <v>1945</v>
      </c>
      <c r="B12" s="13">
        <v>1948</v>
      </c>
      <c r="C12" s="15">
        <v>0</v>
      </c>
      <c r="D12" s="19"/>
      <c r="E12" s="17">
        <v>1948</v>
      </c>
      <c r="F12" s="13">
        <v>1952</v>
      </c>
      <c r="G12" s="13">
        <v>-1</v>
      </c>
    </row>
    <row r="13" spans="1:7">
      <c r="A13" s="13">
        <v>1949</v>
      </c>
      <c r="B13" s="13">
        <v>1951</v>
      </c>
      <c r="C13" s="15">
        <v>-1</v>
      </c>
      <c r="D13" s="19"/>
      <c r="E13" s="17">
        <v>1953</v>
      </c>
      <c r="F13" s="13">
        <v>1957</v>
      </c>
      <c r="G13" s="13">
        <v>-2</v>
      </c>
    </row>
    <row r="14" spans="1:7">
      <c r="A14" s="13">
        <v>1952</v>
      </c>
      <c r="B14" s="13">
        <v>1955</v>
      </c>
      <c r="C14" s="15">
        <v>-2</v>
      </c>
      <c r="D14" s="19"/>
      <c r="E14" s="17">
        <v>1958</v>
      </c>
      <c r="F14" s="13">
        <v>1965</v>
      </c>
      <c r="G14" s="13">
        <v>-3</v>
      </c>
    </row>
    <row r="15" spans="1:7">
      <c r="A15" s="13">
        <v>1956</v>
      </c>
      <c r="B15" s="13">
        <v>1959</v>
      </c>
      <c r="C15" s="15">
        <v>-3</v>
      </c>
      <c r="D15" s="19"/>
      <c r="E15" s="17">
        <v>1966</v>
      </c>
      <c r="F15" s="13">
        <v>1973</v>
      </c>
      <c r="G15" s="13">
        <v>-4</v>
      </c>
    </row>
    <row r="16" spans="1:7">
      <c r="A16" s="13">
        <v>1960</v>
      </c>
      <c r="B16" s="13">
        <v>1963</v>
      </c>
      <c r="C16" s="15">
        <v>-4</v>
      </c>
      <c r="D16" s="19"/>
      <c r="E16" s="17">
        <v>1974</v>
      </c>
      <c r="F16" s="13">
        <v>1985</v>
      </c>
      <c r="G16" s="13">
        <v>-5</v>
      </c>
    </row>
    <row r="17" spans="1:7">
      <c r="A17" s="13">
        <v>1964</v>
      </c>
      <c r="B17" s="13">
        <v>1968</v>
      </c>
      <c r="C17" s="15">
        <v>-5</v>
      </c>
      <c r="D17" s="19"/>
      <c r="E17" s="17">
        <v>1986</v>
      </c>
      <c r="F17" s="13">
        <v>2004</v>
      </c>
      <c r="G17" s="13">
        <v>-6</v>
      </c>
    </row>
    <row r="18" spans="1:7">
      <c r="A18" s="13">
        <v>1969</v>
      </c>
      <c r="B18" s="13">
        <v>1973</v>
      </c>
      <c r="C18" s="15">
        <v>-6</v>
      </c>
      <c r="D18" s="19"/>
      <c r="E18" s="13">
        <v>2005</v>
      </c>
      <c r="F18" s="13">
        <v>2020</v>
      </c>
      <c r="G18" s="13">
        <v>-7</v>
      </c>
    </row>
    <row r="19" spans="1:7">
      <c r="A19" s="13">
        <v>1974</v>
      </c>
      <c r="B19" s="13">
        <v>1978</v>
      </c>
      <c r="C19" s="15">
        <v>-7</v>
      </c>
      <c r="D19" s="20"/>
      <c r="E19" s="13">
        <v>2021</v>
      </c>
      <c r="F19" s="13">
        <v>2030</v>
      </c>
      <c r="G19" s="13">
        <v>-8</v>
      </c>
    </row>
    <row r="20" spans="1:7">
      <c r="A20" s="13">
        <v>1979</v>
      </c>
      <c r="B20" s="13">
        <v>1988</v>
      </c>
      <c r="C20" s="15">
        <v>-8</v>
      </c>
      <c r="D20" s="20"/>
      <c r="E20" s="18"/>
      <c r="F20" s="18"/>
      <c r="G20" s="18"/>
    </row>
    <row r="21" spans="1:7">
      <c r="A21" s="13">
        <v>1989</v>
      </c>
      <c r="B21" s="13">
        <v>2003</v>
      </c>
      <c r="C21" s="15">
        <v>-9</v>
      </c>
      <c r="D21" s="20"/>
    </row>
    <row r="22" spans="1:7">
      <c r="A22" s="13">
        <v>2004</v>
      </c>
      <c r="B22" s="13">
        <v>2020</v>
      </c>
      <c r="C22" s="13">
        <v>-10</v>
      </c>
      <c r="D22" s="20"/>
    </row>
    <row r="23" spans="1:7">
      <c r="A23" s="13">
        <v>2021</v>
      </c>
      <c r="B23" s="13">
        <v>2030</v>
      </c>
      <c r="C23" s="13">
        <v>-11</v>
      </c>
      <c r="D23" s="18"/>
    </row>
    <row r="24" spans="1:7">
      <c r="D24" s="18"/>
    </row>
    <row r="25" spans="1:7">
      <c r="D25" s="18"/>
    </row>
    <row r="26" spans="1:7">
      <c r="D26" s="18"/>
    </row>
    <row r="27" spans="1:7">
      <c r="D27" s="18"/>
    </row>
    <row r="28" spans="1:7">
      <c r="D28" s="18"/>
    </row>
    <row r="29" spans="1:7">
      <c r="D29" s="18"/>
    </row>
  </sheetData>
  <mergeCells count="4">
    <mergeCell ref="E1:G1"/>
    <mergeCell ref="E2:F2"/>
    <mergeCell ref="A2:B2"/>
    <mergeCell ref="A1:C1"/>
  </mergeCells>
  <phoneticPr fontId="0" type="noConversion"/>
  <pageMargins left="0.78740157499999996" right="0.78740157499999996" top="0.984251969" bottom="0.984251969" header="0.4921259845" footer="0.4921259845"/>
  <pageSetup paperSize="9" orientation="landscape" copies="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28"/>
  <sheetViews>
    <sheetView zoomScaleNormal="100" workbookViewId="0">
      <selection activeCell="C4" sqref="C4"/>
    </sheetView>
  </sheetViews>
  <sheetFormatPr defaultColWidth="9.140625" defaultRowHeight="12.75"/>
  <cols>
    <col min="1" max="1" width="4.28515625" customWidth="1"/>
    <col min="2" max="2" width="12.140625" style="11" customWidth="1"/>
    <col min="3" max="3" width="7.42578125" customWidth="1"/>
    <col min="4" max="5" width="9.140625" customWidth="1"/>
    <col min="6" max="6" width="10" customWidth="1"/>
    <col min="7" max="7" width="8.42578125" customWidth="1"/>
    <col min="8" max="9" width="9.140625" customWidth="1"/>
    <col min="10" max="10" width="10" customWidth="1"/>
    <col min="11" max="11" width="8.42578125" customWidth="1"/>
  </cols>
  <sheetData>
    <row r="1" spans="2:11">
      <c r="B1" s="11" t="s">
        <v>40</v>
      </c>
    </row>
    <row r="2" spans="2:11" ht="13.5" thickBot="1">
      <c r="F2" s="3"/>
      <c r="G2" s="40"/>
      <c r="J2" s="3"/>
      <c r="K2" s="40"/>
    </row>
    <row r="3" spans="2:11" ht="13.5" thickBot="1">
      <c r="B3" s="53" t="s">
        <v>41</v>
      </c>
      <c r="C3" s="54">
        <v>2.5000000000000001E-3</v>
      </c>
      <c r="D3" s="46"/>
      <c r="E3" s="47"/>
      <c r="F3" s="48"/>
      <c r="G3" s="48"/>
      <c r="H3" s="46"/>
      <c r="I3" s="47"/>
      <c r="J3" s="48"/>
      <c r="K3" s="48"/>
    </row>
    <row r="4" spans="2:11">
      <c r="B4" s="49"/>
      <c r="C4" s="11"/>
      <c r="D4" s="63" t="s">
        <v>4</v>
      </c>
      <c r="E4" s="64"/>
      <c r="F4" s="64"/>
      <c r="G4" s="65"/>
      <c r="H4" s="63" t="s">
        <v>4</v>
      </c>
      <c r="I4" s="64"/>
      <c r="J4" s="64"/>
      <c r="K4" s="65"/>
    </row>
    <row r="5" spans="2:11">
      <c r="B5" s="49"/>
      <c r="C5" s="11"/>
      <c r="D5" s="63" t="s">
        <v>20</v>
      </c>
      <c r="E5" s="64"/>
      <c r="F5" s="64"/>
      <c r="G5" s="65"/>
      <c r="H5" s="63" t="s">
        <v>42</v>
      </c>
      <c r="I5" s="64"/>
      <c r="J5" s="64"/>
      <c r="K5" s="65"/>
    </row>
    <row r="6" spans="2:11">
      <c r="B6" s="50" t="s">
        <v>28</v>
      </c>
      <c r="C6" s="51" t="s">
        <v>43</v>
      </c>
      <c r="D6" s="50" t="s">
        <v>44</v>
      </c>
      <c r="E6" s="51" t="s">
        <v>45</v>
      </c>
      <c r="F6" s="51" t="s">
        <v>46</v>
      </c>
      <c r="G6" s="55" t="s">
        <v>47</v>
      </c>
      <c r="H6" s="50" t="s">
        <v>48</v>
      </c>
      <c r="I6" s="51" t="s">
        <v>45</v>
      </c>
      <c r="J6" s="51" t="s">
        <v>46</v>
      </c>
      <c r="K6" s="55" t="s">
        <v>47</v>
      </c>
    </row>
    <row r="7" spans="2:11">
      <c r="B7" s="52">
        <f>'q(x,t)'!A16</f>
        <v>0</v>
      </c>
      <c r="C7">
        <f>Jahr</f>
        <v>2024</v>
      </c>
      <c r="D7" s="43">
        <v>1</v>
      </c>
      <c r="E7" s="3">
        <f t="shared" ref="E7:E38" si="0">IF(B7="",IF($B6="",0,POWER(1/(1+$C$3),$B6+1)*D7),POWER(1/(1+$C$3),$B7)*D7)</f>
        <v>1</v>
      </c>
      <c r="F7" s="3">
        <f>SUM(E7:$E$128)</f>
        <v>79.646584375643357</v>
      </c>
      <c r="G7" s="44">
        <f>IF(F7&lt;&gt;0,F7/E7,0)</f>
        <v>79.646584375643357</v>
      </c>
      <c r="H7" s="43">
        <v>1</v>
      </c>
      <c r="I7" s="3">
        <f>IF(B7="",IF($B6="",0,POWER(1/(1+$C$3),$B6+1)*H7),POWER(1/(1+$C$3),$B7)*H7)</f>
        <v>1</v>
      </c>
      <c r="J7" s="3">
        <f>SUM($I7:I$128)</f>
        <v>77.122185521879985</v>
      </c>
      <c r="K7" s="44">
        <f>IF(J7&lt;&gt;0,J7/I7,0)</f>
        <v>77.122185521879985</v>
      </c>
    </row>
    <row r="8" spans="2:11">
      <c r="B8" s="49">
        <f>IF(B7="","",IF(B7+1&gt;121,"",B7+1))</f>
        <v>1</v>
      </c>
      <c r="C8">
        <f t="shared" ref="C8:C71" si="1">IF(B8="","",C7+1)</f>
        <v>2025</v>
      </c>
      <c r="D8" s="43">
        <f>IF(B7="","",D7*(1-'q(x,t)'!C16))</f>
        <v>0.99618030818693626</v>
      </c>
      <c r="E8" s="3">
        <f t="shared" si="0"/>
        <v>0.99369606801689403</v>
      </c>
      <c r="F8" s="3">
        <f>SUM(E8:$E$128)</f>
        <v>78.646584375643357</v>
      </c>
      <c r="G8" s="44"/>
      <c r="H8" s="43">
        <f>IF(B7="","",H7*(1-'q(x,t)'!D16))</f>
        <v>0.999274</v>
      </c>
      <c r="I8" s="3">
        <f t="shared" ref="I8:I71" si="2">IF(B8="",IF($B7="",0,POWER(1/(1+$C$3),$B7+1)*H8),POWER(1/(1+$C$3),$B8)*H8)</f>
        <v>0.99678204488778055</v>
      </c>
      <c r="J8" s="3">
        <f>SUM($I8:I$128)</f>
        <v>76.122185521879985</v>
      </c>
      <c r="K8" s="44"/>
    </row>
    <row r="9" spans="2:11">
      <c r="B9" s="49">
        <f t="shared" ref="B9:B72" si="3">IF(B8="","",IF(B8+1&gt;121,"",B8+1))</f>
        <v>2</v>
      </c>
      <c r="C9">
        <f t="shared" si="1"/>
        <v>2026</v>
      </c>
      <c r="D9" s="43">
        <f>IF(B8="","",D8*(1-'q(x,t)'!C17))</f>
        <v>0.99249031073806371</v>
      </c>
      <c r="E9" s="3">
        <f t="shared" si="0"/>
        <v>0.98754640654032133</v>
      </c>
      <c r="F9" s="3">
        <f>SUM(E9:$E$128)</f>
        <v>77.652888307626469</v>
      </c>
      <c r="G9" s="44"/>
      <c r="H9" s="43">
        <f>IF(B8="","",H8*(1-'q(x,t)'!D17))</f>
        <v>0.99854852707599995</v>
      </c>
      <c r="I9" s="3">
        <f t="shared" si="2"/>
        <v>0.99357444501066539</v>
      </c>
      <c r="J9" s="3">
        <f>SUM($I9:I$128)</f>
        <v>75.125403476992204</v>
      </c>
      <c r="K9" s="44"/>
    </row>
    <row r="10" spans="2:11">
      <c r="B10" s="49">
        <f t="shared" si="3"/>
        <v>3</v>
      </c>
      <c r="C10">
        <f t="shared" si="1"/>
        <v>2027</v>
      </c>
      <c r="D10" s="43">
        <f>IF(B9="","",D9*(1-'q(x,t)'!C18))</f>
        <v>0.98892519052658912</v>
      </c>
      <c r="E10" s="3">
        <f t="shared" si="0"/>
        <v>0.98154518235015054</v>
      </c>
      <c r="F10" s="3">
        <f>SUM(E10:$E$128)</f>
        <v>76.665341901086151</v>
      </c>
      <c r="G10" s="44"/>
      <c r="H10" s="43">
        <f>IF(B9="","",H9*(1-'q(x,t)'!D18))</f>
        <v>0.99782358084534273</v>
      </c>
      <c r="I10" s="3">
        <f t="shared" si="2"/>
        <v>0.99037716704597267</v>
      </c>
      <c r="J10" s="3">
        <f>SUM($I10:I$128)</f>
        <v>74.131829031981539</v>
      </c>
      <c r="K10" s="44"/>
    </row>
    <row r="11" spans="2:11">
      <c r="B11" s="49">
        <f t="shared" si="3"/>
        <v>4</v>
      </c>
      <c r="C11">
        <f t="shared" si="1"/>
        <v>2028</v>
      </c>
      <c r="D11" s="43">
        <f>IF(B10="","",D10*(1-'q(x,t)'!C19))</f>
        <v>0.98548033405628854</v>
      </c>
      <c r="E11" s="3">
        <f t="shared" si="0"/>
        <v>0.97568681661596712</v>
      </c>
      <c r="F11" s="3">
        <f>SUM(E11:$E$128)</f>
        <v>75.683796718736019</v>
      </c>
      <c r="G11" s="44"/>
      <c r="H11" s="43">
        <f>IF(B10="","",H10*(1-'q(x,t)'!D19))</f>
        <v>0.99709916092564899</v>
      </c>
      <c r="I11" s="3">
        <f t="shared" si="2"/>
        <v>0.98719017777825169</v>
      </c>
      <c r="J11" s="3">
        <f>SUM($I11:I$128)</f>
        <v>73.141451864935561</v>
      </c>
      <c r="K11" s="44"/>
    </row>
    <row r="12" spans="2:11">
      <c r="B12" s="49">
        <f t="shared" si="3"/>
        <v>5</v>
      </c>
      <c r="C12">
        <f t="shared" si="1"/>
        <v>2029</v>
      </c>
      <c r="D12" s="43">
        <f>IF(B11="","",D11*(1-'q(x,t)'!C20))</f>
        <v>0.98215132142045047</v>
      </c>
      <c r="E12" s="3">
        <f t="shared" si="0"/>
        <v>0.96996597214860947</v>
      </c>
      <c r="F12" s="3">
        <f>SUM(E12:$E$128)</f>
        <v>74.708109902120043</v>
      </c>
      <c r="G12" s="44"/>
      <c r="H12" s="43">
        <f>IF(B11="","",H11*(1-'q(x,t)'!D20))</f>
        <v>0.99637526693481693</v>
      </c>
      <c r="I12" s="3">
        <f t="shared" si="2"/>
        <v>0.98401344409893743</v>
      </c>
      <c r="J12" s="3">
        <f>SUM($I12:I$128)</f>
        <v>72.154261687157316</v>
      </c>
      <c r="K12" s="44"/>
    </row>
    <row r="13" spans="2:11">
      <c r="B13" s="49">
        <f t="shared" si="3"/>
        <v>6</v>
      </c>
      <c r="C13">
        <f t="shared" si="1"/>
        <v>2030</v>
      </c>
      <c r="D13" s="43">
        <f>IF(B12="","",D12*(1-'q(x,t)'!C21))</f>
        <v>0.97893391683624698</v>
      </c>
      <c r="E13" s="3">
        <f t="shared" si="0"/>
        <v>0.96437754138732035</v>
      </c>
      <c r="F13" s="3">
        <f>SUM(E13:$E$128)</f>
        <v>73.738143929971443</v>
      </c>
      <c r="G13" s="44"/>
      <c r="H13" s="43">
        <f>IF(B12="","",H12*(1-'q(x,t)'!D21))</f>
        <v>0.9956518984910222</v>
      </c>
      <c r="I13" s="3">
        <f t="shared" si="2"/>
        <v>0.98084693300600656</v>
      </c>
      <c r="J13" s="3">
        <f>SUM($I13:I$128)</f>
        <v>71.170248243058381</v>
      </c>
      <c r="K13" s="44"/>
    </row>
    <row r="14" spans="2:11">
      <c r="B14" s="49">
        <f t="shared" si="3"/>
        <v>7</v>
      </c>
      <c r="C14">
        <f t="shared" si="1"/>
        <v>2031</v>
      </c>
      <c r="D14" s="43">
        <f>IF(B13="","",D13*(1-'q(x,t)'!C22))</f>
        <v>0.9758240597170742</v>
      </c>
      <c r="E14" s="3">
        <f t="shared" si="0"/>
        <v>0.95891663507439717</v>
      </c>
      <c r="F14" s="3">
        <f>SUM(E14:$E$128)</f>
        <v>72.773766388584122</v>
      </c>
      <c r="G14" s="44"/>
      <c r="H14" s="43">
        <f>IF(B13="","",H13*(1-'q(x,t)'!D22))</f>
        <v>0.99492905521271768</v>
      </c>
      <c r="I14" s="3">
        <f t="shared" si="2"/>
        <v>0.97769061160363502</v>
      </c>
      <c r="J14" s="3">
        <f>SUM($I14:I$128)</f>
        <v>70.189401310052375</v>
      </c>
      <c r="K14" s="44"/>
    </row>
    <row r="15" spans="2:11">
      <c r="B15" s="49">
        <f t="shared" si="3"/>
        <v>8</v>
      </c>
      <c r="C15">
        <f t="shared" si="1"/>
        <v>2032</v>
      </c>
      <c r="D15" s="43">
        <f>IF(B14="","",D14*(1-'q(x,t)'!C23))</f>
        <v>0.97281785624810946</v>
      </c>
      <c r="E15" s="3">
        <f t="shared" si="0"/>
        <v>0.95357857157271719</v>
      </c>
      <c r="F15" s="3">
        <f>SUM(E15:$E$128)</f>
        <v>71.814849753509705</v>
      </c>
      <c r="G15" s="44"/>
      <c r="H15" s="43">
        <f>IF(B14="","",H14*(1-'q(x,t)'!D23))</f>
        <v>0.99420673671863324</v>
      </c>
      <c r="I15" s="3">
        <f t="shared" si="2"/>
        <v>0.97454444710185617</v>
      </c>
      <c r="J15" s="3">
        <f>SUM($I15:I$128)</f>
        <v>69.211710698448741</v>
      </c>
      <c r="K15" s="44"/>
    </row>
    <row r="16" spans="2:11">
      <c r="B16" s="49">
        <f t="shared" si="3"/>
        <v>9</v>
      </c>
      <c r="C16">
        <f t="shared" si="1"/>
        <v>2033</v>
      </c>
      <c r="D16" s="43">
        <f>IF(B15="","",D15*(1-'q(x,t)'!C24))</f>
        <v>0.96991157143282369</v>
      </c>
      <c r="E16" s="3">
        <f t="shared" si="0"/>
        <v>0.94835886678473569</v>
      </c>
      <c r="F16" s="3">
        <f>SUM(E16:$E$128)</f>
        <v>70.861271181936985</v>
      </c>
      <c r="G16" s="44"/>
      <c r="H16" s="43">
        <f>IF(B15="","",H15*(1-'q(x,t)'!D24))</f>
        <v>0.99348494262777554</v>
      </c>
      <c r="I16" s="3">
        <f t="shared" si="2"/>
        <v>0.97140840681621976</v>
      </c>
      <c r="J16" s="3">
        <f>SUM($I16:I$128)</f>
        <v>68.237166251346892</v>
      </c>
      <c r="K16" s="44"/>
    </row>
    <row r="17" spans="2:11">
      <c r="B17" s="49">
        <f t="shared" si="3"/>
        <v>10</v>
      </c>
      <c r="C17">
        <f t="shared" si="1"/>
        <v>2034</v>
      </c>
      <c r="D17" s="43">
        <f>IF(B16="","",D16*(1-'q(x,t)'!C25))</f>
        <v>0.96710162158048452</v>
      </c>
      <c r="E17" s="3">
        <f t="shared" si="0"/>
        <v>0.943253224634512</v>
      </c>
      <c r="F17" s="3">
        <f>SUM(E17:$E$128)</f>
        <v>69.912912315152255</v>
      </c>
      <c r="G17" s="44"/>
      <c r="H17" s="43">
        <f>IF(B16="","",H16*(1-'q(x,t)'!D25))</f>
        <v>0.99276367255942777</v>
      </c>
      <c r="I17" s="3">
        <f t="shared" si="2"/>
        <v>0.96828245816745262</v>
      </c>
      <c r="J17" s="3">
        <f>SUM($I17:I$128)</f>
        <v>67.265757844530654</v>
      </c>
      <c r="K17" s="44"/>
    </row>
    <row r="18" spans="2:11">
      <c r="B18" s="49">
        <f t="shared" si="3"/>
        <v>11</v>
      </c>
      <c r="C18">
        <f t="shared" si="1"/>
        <v>2035</v>
      </c>
      <c r="D18" s="43">
        <f>IF(B17="","",D17*(1-'q(x,t)'!C26))</f>
        <v>0.96438456720680388</v>
      </c>
      <c r="E18" s="3">
        <f t="shared" si="0"/>
        <v>0.93825752807705576</v>
      </c>
      <c r="F18" s="3">
        <f>SUM(E18:$E$128)</f>
        <v>68.969659090517737</v>
      </c>
      <c r="G18" s="44"/>
      <c r="H18" s="43">
        <f>IF(B17="","",H17*(1-'q(x,t)'!D26))</f>
        <v>0.99204292613314959</v>
      </c>
      <c r="I18" s="3">
        <f t="shared" si="2"/>
        <v>0.96516656868112027</v>
      </c>
      <c r="J18" s="3">
        <f>SUM($I18:I$128)</f>
        <v>66.297475386363217</v>
      </c>
      <c r="K18" s="44"/>
    </row>
    <row r="19" spans="2:11">
      <c r="B19" s="49">
        <f t="shared" si="3"/>
        <v>12</v>
      </c>
      <c r="C19">
        <f t="shared" si="1"/>
        <v>2036</v>
      </c>
      <c r="D19" s="43">
        <f>IF(B18="","",D18*(1-'q(x,t)'!C27))</f>
        <v>0.96175710632183786</v>
      </c>
      <c r="E19" s="3">
        <f t="shared" si="0"/>
        <v>0.93336783060180017</v>
      </c>
      <c r="F19" s="3">
        <f>SUM(E19:$E$128)</f>
        <v>68.031401562440664</v>
      </c>
      <c r="G19" s="44"/>
      <c r="H19" s="43">
        <f>IF(B18="","",H18*(1-'q(x,t)'!D27))</f>
        <v>0.99132270296877689</v>
      </c>
      <c r="I19" s="3">
        <f t="shared" si="2"/>
        <v>0.96206070598728954</v>
      </c>
      <c r="J19" s="3">
        <f>SUM($I19:I$128)</f>
        <v>65.33230881768209</v>
      </c>
      <c r="K19" s="44"/>
    </row>
    <row r="20" spans="2:11">
      <c r="B20" s="49">
        <f t="shared" si="3"/>
        <v>13</v>
      </c>
      <c r="C20">
        <f t="shared" si="1"/>
        <v>2037</v>
      </c>
      <c r="D20" s="43">
        <f>IF(B19="","",D19*(1-'q(x,t)'!C28))</f>
        <v>0.95921606808105131</v>
      </c>
      <c r="E20" s="3">
        <f t="shared" si="0"/>
        <v>0.92858034819933888</v>
      </c>
      <c r="F20" s="3">
        <f>SUM(E20:$E$128)</f>
        <v>67.098033731838868</v>
      </c>
      <c r="G20" s="44"/>
      <c r="H20" s="43">
        <f>IF(B19="","",H19*(1-'q(x,t)'!D28))</f>
        <v>0.99056830639181759</v>
      </c>
      <c r="I20" s="3">
        <f t="shared" si="2"/>
        <v>0.95893124966586851</v>
      </c>
      <c r="J20" s="3">
        <f>SUM($I20:I$128)</f>
        <v>64.370248111694806</v>
      </c>
      <c r="K20" s="44"/>
    </row>
    <row r="21" spans="2:11">
      <c r="B21" s="49">
        <f t="shared" si="3"/>
        <v>14</v>
      </c>
      <c r="C21">
        <f t="shared" si="1"/>
        <v>2038</v>
      </c>
      <c r="D21" s="43">
        <f>IF(B20="","",D20*(1-'q(x,t)'!C29))</f>
        <v>0.95675840677712798</v>
      </c>
      <c r="E21" s="3">
        <f t="shared" si="0"/>
        <v>0.92389145176270526</v>
      </c>
      <c r="F21" s="3">
        <f>SUM(E21:$E$128)</f>
        <v>66.169453383639549</v>
      </c>
      <c r="G21" s="44"/>
      <c r="H21" s="43">
        <f>IF(B20="","",H20*(1-'q(x,t)'!D29))</f>
        <v>0.989777832883317</v>
      </c>
      <c r="I21" s="3">
        <f t="shared" si="2"/>
        <v>0.95577658107594543</v>
      </c>
      <c r="J21" s="3">
        <f>SUM($I21:I$128)</f>
        <v>63.411316862028954</v>
      </c>
      <c r="K21" s="44"/>
    </row>
    <row r="22" spans="2:11">
      <c r="B22" s="49">
        <f t="shared" si="3"/>
        <v>15</v>
      </c>
      <c r="C22">
        <f t="shared" si="1"/>
        <v>2039</v>
      </c>
      <c r="D22" s="43">
        <f>IF(B21="","",D21*(1-'q(x,t)'!C30))</f>
        <v>0.95438119615164618</v>
      </c>
      <c r="E22" s="3">
        <f t="shared" si="0"/>
        <v>0.91929765989646128</v>
      </c>
      <c r="F22" s="3">
        <f>SUM(E22:$E$128)</f>
        <v>65.245561931876836</v>
      </c>
      <c r="G22" s="44"/>
      <c r="H22" s="43">
        <f>IF(B21="","",H21*(1-'q(x,t)'!D30))</f>
        <v>0.98894938883719363</v>
      </c>
      <c r="I22" s="3">
        <f t="shared" si="2"/>
        <v>0.95259510830681782</v>
      </c>
      <c r="J22" s="3">
        <f>SUM($I22:I$128)</f>
        <v>62.455540280953002</v>
      </c>
      <c r="K22" s="44"/>
    </row>
    <row r="23" spans="2:11">
      <c r="B23" s="49">
        <f t="shared" si="3"/>
        <v>16</v>
      </c>
      <c r="C23">
        <f t="shared" si="1"/>
        <v>2040</v>
      </c>
      <c r="D23" s="43">
        <f>IF(B22="","",D22*(1-'q(x,t)'!C31))</f>
        <v>0.952081624007167</v>
      </c>
      <c r="E23" s="3">
        <f t="shared" si="0"/>
        <v>0.91479563210869297</v>
      </c>
      <c r="F23" s="3">
        <f>SUM(E23:$E$128)</f>
        <v>64.326264271980349</v>
      </c>
      <c r="G23" s="44"/>
      <c r="H23" s="43">
        <f>IF(B22="","",H22*(1-'q(x,t)'!D31))</f>
        <v>0.98808208022318345</v>
      </c>
      <c r="I23" s="3">
        <f t="shared" si="2"/>
        <v>0.94938621685469604</v>
      </c>
      <c r="J23" s="3">
        <f>SUM($I23:I$128)</f>
        <v>61.502945172646179</v>
      </c>
      <c r="K23" s="44"/>
    </row>
    <row r="24" spans="2:11">
      <c r="B24" s="49">
        <f t="shared" si="3"/>
        <v>17</v>
      </c>
      <c r="C24">
        <f t="shared" si="1"/>
        <v>2041</v>
      </c>
      <c r="D24" s="43">
        <f>IF(B23="","",D23*(1-'q(x,t)'!C32))</f>
        <v>0.94985698710159938</v>
      </c>
      <c r="E24" s="3">
        <f t="shared" si="0"/>
        <v>0.91038216236270719</v>
      </c>
      <c r="F24" s="3">
        <f>SUM(E24:$E$128)</f>
        <v>63.41146863987165</v>
      </c>
      <c r="G24" s="44"/>
      <c r="H24" s="43">
        <f>IF(B23="","",H23*(1-'q(x,t)'!D32))</f>
        <v>0.98717304470937806</v>
      </c>
      <c r="I24" s="3">
        <f t="shared" si="2"/>
        <v>0.9461474130026829</v>
      </c>
      <c r="J24" s="3">
        <f>SUM($I24:I$128)</f>
        <v>60.553558955791488</v>
      </c>
      <c r="K24" s="44"/>
    </row>
    <row r="25" spans="2:11">
      <c r="B25" s="49">
        <f t="shared" si="3"/>
        <v>18</v>
      </c>
      <c r="C25">
        <f t="shared" si="1"/>
        <v>2042</v>
      </c>
      <c r="D25" s="43">
        <f>IF(B24="","",D24*(1-'q(x,t)'!C33))</f>
        <v>0.9477046863079287</v>
      </c>
      <c r="E25" s="3">
        <f t="shared" si="0"/>
        <v>0.90605417296679436</v>
      </c>
      <c r="F25" s="3">
        <f>SUM(E25:$E$128)</f>
        <v>62.501086477508942</v>
      </c>
      <c r="G25" s="44"/>
      <c r="H25" s="43">
        <f>IF(B24="","",H24*(1-'q(x,t)'!D33))</f>
        <v>0.98622042272123356</v>
      </c>
      <c r="I25" s="3">
        <f t="shared" si="2"/>
        <v>0.94287718777968632</v>
      </c>
      <c r="J25" s="3">
        <f>SUM($I25:I$128)</f>
        <v>59.607411542788796</v>
      </c>
      <c r="K25" s="44"/>
    </row>
    <row r="26" spans="2:11">
      <c r="B26" s="49">
        <f t="shared" si="3"/>
        <v>19</v>
      </c>
      <c r="C26">
        <f t="shared" si="1"/>
        <v>2043</v>
      </c>
      <c r="D26" s="43">
        <f>IF(B25="","",D25*(1-'q(x,t)'!C34))</f>
        <v>0.94562222202352608</v>
      </c>
      <c r="E26" s="3">
        <f t="shared" si="0"/>
        <v>0.90180870878187347</v>
      </c>
      <c r="F26" s="3">
        <f>SUM(E26:$E$128)</f>
        <v>61.595032304542151</v>
      </c>
      <c r="G26" s="44"/>
      <c r="H26" s="43">
        <f>IF(B25="","",H25*(1-'q(x,t)'!D34))</f>
        <v>0.98522236765343962</v>
      </c>
      <c r="I26" s="3">
        <f t="shared" si="2"/>
        <v>0.93957406091336981</v>
      </c>
      <c r="J26" s="3">
        <f>SUM($I26:I$128)</f>
        <v>58.664534355009124</v>
      </c>
      <c r="K26" s="44"/>
    </row>
    <row r="27" spans="2:11">
      <c r="B27" s="49">
        <f t="shared" si="3"/>
        <v>20</v>
      </c>
      <c r="C27">
        <f t="shared" si="1"/>
        <v>2044</v>
      </c>
      <c r="D27" s="43">
        <f>IF(B26="","",D26*(1-'q(x,t)'!C35))</f>
        <v>0.94360718981430314</v>
      </c>
      <c r="E27" s="3">
        <f t="shared" si="0"/>
        <v>0.89764293172818388</v>
      </c>
      <c r="F27" s="3">
        <f>SUM(E27:$E$128)</f>
        <v>60.693223595760273</v>
      </c>
      <c r="G27" s="44"/>
      <c r="H27" s="43">
        <f>IF(B26="","",H26*(1-'q(x,t)'!D35))</f>
        <v>0.98417704672135931</v>
      </c>
      <c r="I27" s="3">
        <f t="shared" si="2"/>
        <v>0.93623658138128751</v>
      </c>
      <c r="J27" s="3">
        <f>SUM($I27:I$128)</f>
        <v>57.724960294095737</v>
      </c>
      <c r="K27" s="44"/>
    </row>
    <row r="28" spans="2:11">
      <c r="B28" s="49">
        <f t="shared" si="3"/>
        <v>21</v>
      </c>
      <c r="C28">
        <f t="shared" si="1"/>
        <v>2045</v>
      </c>
      <c r="D28" s="43">
        <f>IF(B27="","",D27*(1-'q(x,t)'!C36))</f>
        <v>0.94165727627995</v>
      </c>
      <c r="E28" s="3">
        <f t="shared" si="0"/>
        <v>0.89355411557343367</v>
      </c>
      <c r="F28" s="3">
        <f>SUM(E28:$E$128)</f>
        <v>59.795580664032094</v>
      </c>
      <c r="G28" s="44"/>
      <c r="H28" s="43">
        <f>IF(B27="","",H27*(1-'q(x,t)'!D36))</f>
        <v>0.98308264184540517</v>
      </c>
      <c r="I28" s="3">
        <f t="shared" si="2"/>
        <v>0.93286332798283456</v>
      </c>
      <c r="J28" s="3">
        <f>SUM($I28:I$128)</f>
        <v>56.788723712714457</v>
      </c>
      <c r="K28" s="44"/>
    </row>
    <row r="29" spans="2:11">
      <c r="B29" s="49">
        <f t="shared" si="3"/>
        <v>22</v>
      </c>
      <c r="C29">
        <f t="shared" si="1"/>
        <v>2046</v>
      </c>
      <c r="D29" s="43">
        <f>IF(B28="","",D28*(1-'q(x,t)'!C37))</f>
        <v>0.93977025512739631</v>
      </c>
      <c r="E29" s="3">
        <f t="shared" si="0"/>
        <v>0.88953964098597305</v>
      </c>
      <c r="F29" s="3">
        <f>SUM(E29:$E$128)</f>
        <v>58.902026548458657</v>
      </c>
      <c r="G29" s="44"/>
      <c r="H29" s="43">
        <f>IF(B28="","",H28*(1-'q(x,t)'!D37))</f>
        <v>0.98193636748501345</v>
      </c>
      <c r="I29" s="3">
        <f t="shared" si="2"/>
        <v>0.92945197939392177</v>
      </c>
      <c r="J29" s="3">
        <f>SUM($I29:I$128)</f>
        <v>55.855860384731628</v>
      </c>
      <c r="K29" s="44"/>
    </row>
    <row r="30" spans="2:11">
      <c r="B30" s="49">
        <f t="shared" si="3"/>
        <v>23</v>
      </c>
      <c r="C30">
        <f t="shared" si="1"/>
        <v>2047</v>
      </c>
      <c r="D30" s="43">
        <f>IF(B29="","",D29*(1-'q(x,t)'!C38))</f>
        <v>0.9379439834404707</v>
      </c>
      <c r="E30" s="3">
        <f t="shared" si="0"/>
        <v>0.88559699083763732</v>
      </c>
      <c r="F30" s="3">
        <f>SUM(E30:$E$128)</f>
        <v>58.012486907472685</v>
      </c>
      <c r="G30" s="44"/>
      <c r="H30" s="43">
        <f>IF(B29="","",H29*(1-'q(x,t)'!D38))</f>
        <v>0.98073545930757933</v>
      </c>
      <c r="I30" s="3">
        <f t="shared" si="2"/>
        <v>0.92600025897568383</v>
      </c>
      <c r="J30" s="3">
        <f>SUM($I30:I$128)</f>
        <v>54.92640840533771</v>
      </c>
      <c r="K30" s="44"/>
    </row>
    <row r="31" spans="2:11">
      <c r="B31" s="49">
        <f t="shared" si="3"/>
        <v>24</v>
      </c>
      <c r="C31">
        <f t="shared" si="1"/>
        <v>2048</v>
      </c>
      <c r="D31" s="43">
        <f>IF(B30="","",D30*(1-'q(x,t)'!C39))</f>
        <v>0.93617428446591489</v>
      </c>
      <c r="E31" s="3">
        <f t="shared" si="0"/>
        <v>0.88172175501472183</v>
      </c>
      <c r="F31" s="3">
        <f>SUM(E31:$E$128)</f>
        <v>57.126889916635044</v>
      </c>
      <c r="G31" s="44"/>
      <c r="H31" s="43">
        <f>IF(B30="","",H30*(1-'q(x,t)'!D39))</f>
        <v>0.97947815644874703</v>
      </c>
      <c r="I31" s="3">
        <f t="shared" si="2"/>
        <v>0.92250685949493971</v>
      </c>
      <c r="J31" s="3">
        <f>SUM($I31:I$128)</f>
        <v>54.00040814636202</v>
      </c>
      <c r="K31" s="44"/>
    </row>
    <row r="32" spans="2:11">
      <c r="B32" s="49">
        <f t="shared" si="3"/>
        <v>25</v>
      </c>
      <c r="C32">
        <f t="shared" si="1"/>
        <v>2049</v>
      </c>
      <c r="D32" s="43">
        <f>IF(B31="","",D31*(1-'q(x,t)'!C40))</f>
        <v>0.93432570521111757</v>
      </c>
      <c r="E32" s="3">
        <f t="shared" si="0"/>
        <v>0.87778623269614364</v>
      </c>
      <c r="F32" s="3">
        <f>SUM(E32:$E$128)</f>
        <v>56.24516816162032</v>
      </c>
      <c r="G32" s="44"/>
      <c r="H32" s="43">
        <f>IF(B31="","",H31*(1-'q(x,t)'!D40))</f>
        <v>0.97816075832832339</v>
      </c>
      <c r="I32" s="3">
        <f t="shared" si="2"/>
        <v>0.91896866610365979</v>
      </c>
      <c r="J32" s="3">
        <f>SUM($I32:I$128)</f>
        <v>53.077901286867089</v>
      </c>
      <c r="K32" s="44"/>
    </row>
    <row r="33" spans="2:11">
      <c r="B33" s="49">
        <f t="shared" si="3"/>
        <v>26</v>
      </c>
      <c r="C33">
        <f t="shared" si="1"/>
        <v>2050</v>
      </c>
      <c r="D33" s="43">
        <f>IF(B32="","",D32*(1-'q(x,t)'!C41))</f>
        <v>0.93241905945156089</v>
      </c>
      <c r="E33" s="3">
        <f t="shared" si="0"/>
        <v>0.87381043896152</v>
      </c>
      <c r="F33" s="3">
        <f>SUM(E33:$E$128)</f>
        <v>55.367381928924182</v>
      </c>
      <c r="G33" s="44"/>
      <c r="H33" s="43">
        <f>IF(B32="","",H32*(1-'q(x,t)'!D41))</f>
        <v>0.97678155165908043</v>
      </c>
      <c r="I33" s="3">
        <f t="shared" si="2"/>
        <v>0.91538445913661215</v>
      </c>
      <c r="J33" s="3">
        <f>SUM($I33:I$128)</f>
        <v>52.158932620763423</v>
      </c>
      <c r="K33" s="44"/>
    </row>
    <row r="34" spans="2:11">
      <c r="B34" s="49">
        <f t="shared" si="3"/>
        <v>27</v>
      </c>
      <c r="C34">
        <f t="shared" si="1"/>
        <v>2051</v>
      </c>
      <c r="D34" s="43">
        <f>IF(B33="","",D33*(1-'q(x,t)'!C42))</f>
        <v>0.93047719260694672</v>
      </c>
      <c r="E34" s="3">
        <f t="shared" si="0"/>
        <v>0.8698160908885697</v>
      </c>
      <c r="F34" s="3">
        <f>SUM(E34:$E$128)</f>
        <v>54.493571489962662</v>
      </c>
      <c r="G34" s="44"/>
      <c r="H34" s="43">
        <f>IF(B33="","",H33*(1-'q(x,t)'!D42))</f>
        <v>0.97533689174417659</v>
      </c>
      <c r="I34" s="3">
        <f t="shared" si="2"/>
        <v>0.91175122745291692</v>
      </c>
      <c r="J34" s="3">
        <f>SUM($I34:I$128)</f>
        <v>51.243548161626805</v>
      </c>
      <c r="K34" s="44"/>
    </row>
    <row r="35" spans="2:11">
      <c r="B35" s="49">
        <f t="shared" si="3"/>
        <v>28</v>
      </c>
      <c r="C35">
        <f t="shared" si="1"/>
        <v>2052</v>
      </c>
      <c r="D35" s="43">
        <f>IF(B34="","",D34*(1-'q(x,t)'!C43))</f>
        <v>0.9285225099859552</v>
      </c>
      <c r="E35" s="3">
        <f t="shared" si="0"/>
        <v>0.86582428024585267</v>
      </c>
      <c r="F35" s="3">
        <f>SUM(E35:$E$128)</f>
        <v>53.623755399074092</v>
      </c>
      <c r="G35" s="44"/>
      <c r="H35" s="43">
        <f>IF(B34="","",H34*(1-'q(x,t)'!D43))</f>
        <v>0.97382511956197304</v>
      </c>
      <c r="I35" s="3">
        <f t="shared" si="2"/>
        <v>0.90806784344176039</v>
      </c>
      <c r="J35" s="3">
        <f>SUM($I35:I$128)</f>
        <v>50.331796934173894</v>
      </c>
      <c r="K35" s="44"/>
    </row>
    <row r="36" spans="2:11">
      <c r="B36" s="49">
        <f t="shared" si="3"/>
        <v>29</v>
      </c>
      <c r="C36">
        <f t="shared" si="1"/>
        <v>2053</v>
      </c>
      <c r="D36" s="43">
        <f>IF(B35="","",D35*(1-'q(x,t)'!C44))</f>
        <v>0.92657660250964036</v>
      </c>
      <c r="E36" s="3">
        <f t="shared" si="0"/>
        <v>0.86185513181266238</v>
      </c>
      <c r="F36" s="3">
        <f>SUM(E36:$E$128)</f>
        <v>52.757931118828239</v>
      </c>
      <c r="G36" s="44"/>
      <c r="H36" s="43">
        <f>IF(B35="","",H35*(1-'q(x,t)'!D44))</f>
        <v>0.97224167991756527</v>
      </c>
      <c r="I36" s="3">
        <f t="shared" si="2"/>
        <v>0.90433049888112138</v>
      </c>
      <c r="J36" s="3">
        <f>SUM($I36:I$128)</f>
        <v>49.423729090732138</v>
      </c>
      <c r="K36" s="44"/>
    </row>
    <row r="37" spans="2:11">
      <c r="B37" s="49">
        <f t="shared" si="3"/>
        <v>30</v>
      </c>
      <c r="C37">
        <f t="shared" si="1"/>
        <v>2054</v>
      </c>
      <c r="D37" s="43">
        <f>IF(B36="","",D36*(1-'q(x,t)'!C45))</f>
        <v>0.92465643763429195</v>
      </c>
      <c r="E37" s="3">
        <f t="shared" si="0"/>
        <v>0.85792427995087472</v>
      </c>
      <c r="F37" s="3">
        <f>SUM(E37:$E$128)</f>
        <v>51.896075987015571</v>
      </c>
      <c r="G37" s="44"/>
      <c r="H37" s="43">
        <f>IF(B36="","",H36*(1-'q(x,t)'!D45))</f>
        <v>0.9705840078533059</v>
      </c>
      <c r="I37" s="3">
        <f t="shared" si="2"/>
        <v>0.9005372722000291</v>
      </c>
      <c r="J37" s="3">
        <f>SUM($I37:I$128)</f>
        <v>48.519398591851015</v>
      </c>
      <c r="K37" s="44"/>
    </row>
    <row r="38" spans="2:11">
      <c r="B38" s="49">
        <f t="shared" si="3"/>
        <v>31</v>
      </c>
      <c r="C38">
        <f t="shared" si="1"/>
        <v>2055</v>
      </c>
      <c r="D38" s="43">
        <f>IF(B37="","",D37*(1-'q(x,t)'!C46))</f>
        <v>0.9227727615663357</v>
      </c>
      <c r="E38" s="3">
        <f t="shared" si="0"/>
        <v>0.85404144456742981</v>
      </c>
      <c r="F38" s="3">
        <f>SUM(E38:$E$128)</f>
        <v>51.038151707064692</v>
      </c>
      <c r="G38" s="44"/>
      <c r="H38" s="43">
        <f>IF(B37="","",H37*(1-'q(x,t)'!D46))</f>
        <v>0.96884860364726422</v>
      </c>
      <c r="I38" s="3">
        <f t="shared" si="2"/>
        <v>0.89668539806217995</v>
      </c>
      <c r="J38" s="3">
        <f>SUM($I38:I$128)</f>
        <v>47.618861319650989</v>
      </c>
      <c r="K38" s="44"/>
    </row>
    <row r="39" spans="2:11">
      <c r="B39" s="49">
        <f t="shared" si="3"/>
        <v>32</v>
      </c>
      <c r="C39">
        <f t="shared" si="1"/>
        <v>2056</v>
      </c>
      <c r="D39" s="43">
        <f>IF(B38="","",D38*(1-'q(x,t)'!C47))</f>
        <v>0.92092974733243915</v>
      </c>
      <c r="E39" s="3">
        <f t="shared" ref="E39:E70" si="4">IF(B39="",IF($B38="",0,POWER(1/(1+$C$3),$B38+1)*D39),POWER(1/(1+$C$3),$B39)*D39)</f>
        <v>0.85021017898087392</v>
      </c>
      <c r="F39" s="3">
        <f>SUM(E39:$E$128)</f>
        <v>50.184110262497271</v>
      </c>
      <c r="G39" s="44"/>
      <c r="H39" s="43">
        <f>IF(B38="","",H38*(1-'q(x,t)'!D47))</f>
        <v>0.96703201251542559</v>
      </c>
      <c r="I39" s="3">
        <f t="shared" si="2"/>
        <v>0.89277218248460188</v>
      </c>
      <c r="J39" s="3">
        <f>SUM($I39:I$128)</f>
        <v>46.722175921588814</v>
      </c>
      <c r="K39" s="44"/>
    </row>
    <row r="40" spans="2:11">
      <c r="B40" s="49">
        <f t="shared" si="3"/>
        <v>33</v>
      </c>
      <c r="C40">
        <f t="shared" si="1"/>
        <v>2057</v>
      </c>
      <c r="D40" s="43">
        <f>IF(B39="","",D39*(1-'q(x,t)'!C48))</f>
        <v>0.91912688528620423</v>
      </c>
      <c r="E40" s="3">
        <f t="shared" si="4"/>
        <v>0.84642968718118128</v>
      </c>
      <c r="F40" s="3">
        <f>SUM(E40:$E$128)</f>
        <v>49.333900083516404</v>
      </c>
      <c r="G40" s="44"/>
      <c r="H40" s="43">
        <f>IF(B39="","",H39*(1-'q(x,t)'!D48))</f>
        <v>0.96513082757882018</v>
      </c>
      <c r="I40" s="3">
        <f t="shared" si="2"/>
        <v>0.88879500486168295</v>
      </c>
      <c r="J40" s="3">
        <f>SUM($I40:I$128)</f>
        <v>45.829403739104208</v>
      </c>
      <c r="K40" s="44"/>
    </row>
    <row r="41" spans="2:11">
      <c r="B41" s="49">
        <f t="shared" si="3"/>
        <v>34</v>
      </c>
      <c r="C41">
        <f t="shared" si="1"/>
        <v>2058</v>
      </c>
      <c r="D41" s="43">
        <f>IF(B40="","",D40*(1-'q(x,t)'!C49))</f>
        <v>0.91736074920592725</v>
      </c>
      <c r="E41" s="3">
        <f t="shared" si="4"/>
        <v>0.842696500187606</v>
      </c>
      <c r="F41" s="3">
        <f>SUM(E41:$E$128)</f>
        <v>48.487470396335219</v>
      </c>
      <c r="G41" s="44"/>
      <c r="H41" s="43">
        <f>IF(B40="","",H40*(1-'q(x,t)'!D49))</f>
        <v>0.96314169294318031</v>
      </c>
      <c r="I41" s="3">
        <f t="shared" si="2"/>
        <v>0.8847513200565218</v>
      </c>
      <c r="J41" s="3">
        <f>SUM($I41:I$128)</f>
        <v>44.940608734242531</v>
      </c>
      <c r="K41" s="44"/>
    </row>
    <row r="42" spans="2:11">
      <c r="B42" s="49">
        <f t="shared" si="3"/>
        <v>35</v>
      </c>
      <c r="C42">
        <f t="shared" si="1"/>
        <v>2059</v>
      </c>
      <c r="D42" s="43">
        <f>IF(B41="","",D41*(1-'q(x,t)'!C50))</f>
        <v>0.91562822145535339</v>
      </c>
      <c r="E42" s="3">
        <f t="shared" si="4"/>
        <v>0.83900746469549248</v>
      </c>
      <c r="F42" s="3">
        <f>SUM(E42:$E$128)</f>
        <v>47.644773896147612</v>
      </c>
      <c r="G42" s="44"/>
      <c r="H42" s="43">
        <f>IF(B41="","",H41*(1-'q(x,t)'!D50))</f>
        <v>0.96106034374473015</v>
      </c>
      <c r="I42" s="3">
        <f t="shared" si="2"/>
        <v>0.88063777800885756</v>
      </c>
      <c r="J42" s="3">
        <f>SUM($I42:I$128)</f>
        <v>44.055857414186008</v>
      </c>
      <c r="K42" s="44"/>
    </row>
    <row r="43" spans="2:11">
      <c r="B43" s="49">
        <f t="shared" si="3"/>
        <v>36</v>
      </c>
      <c r="C43">
        <f t="shared" si="1"/>
        <v>2060</v>
      </c>
      <c r="D43" s="43">
        <f>IF(B42="","",D42*(1-'q(x,t)'!C51))</f>
        <v>0.91393098983734378</v>
      </c>
      <c r="E43" s="3">
        <f t="shared" si="4"/>
        <v>0.8353638496250928</v>
      </c>
      <c r="F43" s="3">
        <f>SUM(E43:$E$128)</f>
        <v>46.805766431452113</v>
      </c>
      <c r="G43" s="44"/>
      <c r="H43" s="43">
        <f>IF(B42="","",H42*(1-'q(x,t)'!D51))</f>
        <v>0.95888258100580459</v>
      </c>
      <c r="I43" s="3">
        <f t="shared" si="2"/>
        <v>0.87645112499141109</v>
      </c>
      <c r="J43" s="3">
        <f>SUM($I43:I$128)</f>
        <v>43.175219636177147</v>
      </c>
      <c r="K43" s="44"/>
    </row>
    <row r="44" spans="2:11">
      <c r="B44" s="49">
        <f t="shared" si="3"/>
        <v>37</v>
      </c>
      <c r="C44">
        <f t="shared" si="1"/>
        <v>2061</v>
      </c>
      <c r="D44" s="43">
        <f>IF(B43="","",D43*(1-'q(x,t)'!C52))</f>
        <v>0.91227392375507776</v>
      </c>
      <c r="E44" s="3">
        <f t="shared" si="4"/>
        <v>0.83176981062876609</v>
      </c>
      <c r="F44" s="3">
        <f>SUM(E44:$E$128)</f>
        <v>45.970402581827017</v>
      </c>
      <c r="G44" s="44"/>
      <c r="H44" s="43">
        <f>IF(B43="","",H43*(1-'q(x,t)'!D52))</f>
        <v>0.95660427599333475</v>
      </c>
      <c r="I44" s="3">
        <f t="shared" si="2"/>
        <v>0.87218820660192653</v>
      </c>
      <c r="J44" s="3">
        <f>SUM($I44:I$128)</f>
        <v>42.298768511185735</v>
      </c>
      <c r="K44" s="44"/>
    </row>
    <row r="45" spans="2:11">
      <c r="B45" s="49">
        <f t="shared" si="3"/>
        <v>38</v>
      </c>
      <c r="C45">
        <f t="shared" si="1"/>
        <v>2062</v>
      </c>
      <c r="D45" s="43">
        <f>IF(B44="","",D44*(1-'q(x,t)'!C53))</f>
        <v>0.91065980285662862</v>
      </c>
      <c r="E45" s="3">
        <f t="shared" si="4"/>
        <v>0.82822755981541307</v>
      </c>
      <c r="F45" s="3">
        <f>SUM(E45:$E$128)</f>
        <v>45.138632771198253</v>
      </c>
      <c r="G45" s="44"/>
      <c r="H45" s="43">
        <f>IF(B44="","",H44*(1-'q(x,t)'!D53))</f>
        <v>0.95422041813755931</v>
      </c>
      <c r="I45" s="3">
        <f t="shared" si="2"/>
        <v>0.86784510083897715</v>
      </c>
      <c r="J45" s="3">
        <f>SUM($I45:I$128)</f>
        <v>41.426580304583808</v>
      </c>
      <c r="K45" s="44"/>
    </row>
    <row r="46" spans="2:11">
      <c r="B46" s="49">
        <f t="shared" si="3"/>
        <v>39</v>
      </c>
      <c r="C46">
        <f t="shared" si="1"/>
        <v>2063</v>
      </c>
      <c r="D46" s="43">
        <f>IF(B45="","",D45*(1-'q(x,t)'!C54))</f>
        <v>0.90908766122242735</v>
      </c>
      <c r="E46" s="3">
        <f t="shared" si="4"/>
        <v>0.82473588754514715</v>
      </c>
      <c r="F46" s="3">
        <f>SUM(E46:$E$128)</f>
        <v>44.310405211382836</v>
      </c>
      <c r="G46" s="44"/>
      <c r="H46" s="43">
        <f>IF(B45="","",H45*(1-'q(x,t)'!D54))</f>
        <v>0.9517270401849659</v>
      </c>
      <c r="I46" s="3">
        <f t="shared" si="2"/>
        <v>0.86341887440447374</v>
      </c>
      <c r="J46" s="3">
        <f>SUM($I46:I$128)</f>
        <v>40.558735203744831</v>
      </c>
      <c r="K46" s="44"/>
    </row>
    <row r="47" spans="2:11">
      <c r="B47" s="49">
        <f t="shared" si="3"/>
        <v>40</v>
      </c>
      <c r="C47">
        <f t="shared" si="1"/>
        <v>2064</v>
      </c>
      <c r="D47" s="43">
        <f>IF(B46="","",D46*(1-'q(x,t)'!C55))</f>
        <v>0.90755423575620364</v>
      </c>
      <c r="E47" s="3">
        <f t="shared" si="4"/>
        <v>0.82129151567173564</v>
      </c>
      <c r="F47" s="3">
        <f>SUM(E47:$E$128)</f>
        <v>43.485669323837691</v>
      </c>
      <c r="G47" s="44"/>
      <c r="H47" s="43">
        <f>IF(B46="","",H46*(1-'q(x,t)'!D55))</f>
        <v>0.94911930809485912</v>
      </c>
      <c r="I47" s="3">
        <f t="shared" si="2"/>
        <v>0.85890584208339704</v>
      </c>
      <c r="J47" s="3">
        <f>SUM($I47:I$128)</f>
        <v>39.695316329340358</v>
      </c>
      <c r="K47" s="44"/>
    </row>
    <row r="48" spans="2:11">
      <c r="B48" s="49">
        <f t="shared" si="3"/>
        <v>41</v>
      </c>
      <c r="C48">
        <f t="shared" si="1"/>
        <v>2065</v>
      </c>
      <c r="D48" s="43">
        <f>IF(B47="","",D47*(1-'q(x,t)'!C56))</f>
        <v>0.90605708506657634</v>
      </c>
      <c r="E48" s="3">
        <f t="shared" si="4"/>
        <v>0.81789193879673294</v>
      </c>
      <c r="F48" s="3">
        <f>SUM(E48:$E$128)</f>
        <v>42.664377808165959</v>
      </c>
      <c r="G48" s="44"/>
      <c r="H48" s="43">
        <f>IF(B47="","",H47*(1-'q(x,t)'!D56))</f>
        <v>0.94639248832270262</v>
      </c>
      <c r="I48" s="3">
        <f t="shared" si="2"/>
        <v>0.85430244947540301</v>
      </c>
      <c r="J48" s="3">
        <f>SUM($I48:I$128)</f>
        <v>38.836410487256963</v>
      </c>
      <c r="K48" s="44"/>
    </row>
    <row r="49" spans="2:11">
      <c r="B49" s="49">
        <f t="shared" si="3"/>
        <v>42</v>
      </c>
      <c r="C49">
        <f t="shared" si="1"/>
        <v>2066</v>
      </c>
      <c r="D49" s="43">
        <f>IF(B48="","",D48*(1-'q(x,t)'!C57))</f>
        <v>0.9045818216276662</v>
      </c>
      <c r="E49" s="3">
        <f t="shared" si="4"/>
        <v>0.81452391812561087</v>
      </c>
      <c r="F49" s="3">
        <f>SUM(E49:$E$128)</f>
        <v>41.846485869369225</v>
      </c>
      <c r="G49" s="44"/>
      <c r="H49" s="43">
        <f>IF(B48="","",H48*(1-'q(x,t)'!D57))</f>
        <v>0.9435410077553863</v>
      </c>
      <c r="I49" s="3">
        <f t="shared" si="2"/>
        <v>0.84960442513230283</v>
      </c>
      <c r="J49" s="3">
        <f>SUM($I49:I$128)</f>
        <v>37.982108037781558</v>
      </c>
      <c r="K49" s="44"/>
    </row>
    <row r="50" spans="2:11">
      <c r="B50" s="49">
        <f t="shared" si="3"/>
        <v>43</v>
      </c>
      <c r="C50">
        <f t="shared" si="1"/>
        <v>2067</v>
      </c>
      <c r="D50" s="43">
        <f>IF(B49="","",D49*(1-'q(x,t)'!C58))</f>
        <v>0.90311992817433062</v>
      </c>
      <c r="E50" s="3">
        <f t="shared" si="4"/>
        <v>0.81117961808260253</v>
      </c>
      <c r="F50" s="3">
        <f>SUM(E50:$E$128)</f>
        <v>41.031961951243616</v>
      </c>
      <c r="G50" s="44"/>
      <c r="H50" s="43">
        <f>IF(B49="","",H49*(1-'q(x,t)'!D58))</f>
        <v>0.94056036171188706</v>
      </c>
      <c r="I50" s="3">
        <f t="shared" si="2"/>
        <v>0.84480850349457359</v>
      </c>
      <c r="J50" s="3">
        <f>SUM($I50:I$128)</f>
        <v>37.132503612649259</v>
      </c>
      <c r="K50" s="44"/>
    </row>
    <row r="51" spans="2:11">
      <c r="B51" s="49">
        <f t="shared" si="3"/>
        <v>44</v>
      </c>
      <c r="C51">
        <f t="shared" si="1"/>
        <v>2068</v>
      </c>
      <c r="D51" s="43">
        <f>IF(B50="","",D50*(1-'q(x,t)'!C59))</f>
        <v>0.90166293754495552</v>
      </c>
      <c r="E51" s="3">
        <f t="shared" si="4"/>
        <v>0.80785132514457259</v>
      </c>
      <c r="F51" s="3">
        <f>SUM(E51:$E$128)</f>
        <v>40.220782333161019</v>
      </c>
      <c r="G51" s="44"/>
      <c r="H51" s="43">
        <f>IF(B50="","",H50*(1-'q(x,t)'!D59))</f>
        <v>0.93744522579389733</v>
      </c>
      <c r="I51" s="3">
        <f t="shared" si="2"/>
        <v>0.83991072092867791</v>
      </c>
      <c r="J51" s="3">
        <f>SUM($I51:I$128)</f>
        <v>36.287695109154683</v>
      </c>
      <c r="K51" s="44"/>
    </row>
    <row r="52" spans="2:11">
      <c r="B52" s="49">
        <f t="shared" si="3"/>
        <v>45</v>
      </c>
      <c r="C52">
        <f t="shared" si="1"/>
        <v>2069</v>
      </c>
      <c r="D52" s="43">
        <f>IF(B51="","",D51*(1-'q(x,t)'!C60))</f>
        <v>0.90020088460080261</v>
      </c>
      <c r="E52" s="3">
        <f t="shared" si="4"/>
        <v>0.8045300632471436</v>
      </c>
      <c r="F52" s="3">
        <f>SUM(E52:$E$128)</f>
        <v>39.412931008016443</v>
      </c>
      <c r="G52" s="44"/>
      <c r="H52" s="43">
        <f>IF(B51="","",H51*(1-'q(x,t)'!D60))</f>
        <v>0.93418947852471512</v>
      </c>
      <c r="I52" s="3">
        <f t="shared" si="2"/>
        <v>0.83490644488268606</v>
      </c>
      <c r="J52" s="3">
        <f>SUM($I52:I$128)</f>
        <v>35.447784388226005</v>
      </c>
      <c r="K52" s="44"/>
    </row>
    <row r="53" spans="2:11">
      <c r="B53" s="49">
        <f t="shared" si="3"/>
        <v>46</v>
      </c>
      <c r="C53">
        <f t="shared" si="1"/>
        <v>2070</v>
      </c>
      <c r="D53" s="43">
        <f>IF(B52="","",D52*(1-'q(x,t)'!C61))</f>
        <v>0.89872261800994724</v>
      </c>
      <c r="E53" s="3">
        <f t="shared" si="4"/>
        <v>0.80120588795722458</v>
      </c>
      <c r="F53" s="3">
        <f>SUM(E53:$E$128)</f>
        <v>38.608400944769301</v>
      </c>
      <c r="G53" s="44"/>
      <c r="H53" s="43">
        <f>IF(B52="","",H52*(1-'q(x,t)'!D61))</f>
        <v>0.93078716044392806</v>
      </c>
      <c r="I53" s="3">
        <f t="shared" si="2"/>
        <v>0.82979123751663164</v>
      </c>
      <c r="J53" s="3">
        <f>SUM($I53:I$128)</f>
        <v>34.612877943343321</v>
      </c>
      <c r="K53" s="44"/>
    </row>
    <row r="54" spans="2:11">
      <c r="B54" s="49">
        <f t="shared" si="3"/>
        <v>47</v>
      </c>
      <c r="C54">
        <f t="shared" si="1"/>
        <v>2071</v>
      </c>
      <c r="D54" s="43">
        <f>IF(B53="","",D53*(1-'q(x,t)'!C62))</f>
        <v>0.89721790766422405</v>
      </c>
      <c r="E54" s="3">
        <f t="shared" si="4"/>
        <v>0.79786977316828711</v>
      </c>
      <c r="F54" s="3">
        <f>SUM(E54:$E$128)</f>
        <v>37.807195056812077</v>
      </c>
      <c r="G54" s="44"/>
      <c r="H54" s="43">
        <f>IF(B53="","",H53*(1-'q(x,t)'!D62))</f>
        <v>0.92723248427819271</v>
      </c>
      <c r="I54" s="3">
        <f t="shared" si="2"/>
        <v>0.82456086262399564</v>
      </c>
      <c r="J54" s="3">
        <f>SUM($I54:I$128)</f>
        <v>33.783086705826683</v>
      </c>
      <c r="K54" s="44"/>
    </row>
    <row r="55" spans="2:11">
      <c r="B55" s="49">
        <f t="shared" si="3"/>
        <v>48</v>
      </c>
      <c r="C55">
        <f t="shared" si="1"/>
        <v>2072</v>
      </c>
      <c r="D55" s="43">
        <f>IF(B54="","",D54*(1-'q(x,t)'!C63))</f>
        <v>0.8956765874015864</v>
      </c>
      <c r="E55" s="3">
        <f t="shared" si="4"/>
        <v>0.79451283981688581</v>
      </c>
      <c r="F55" s="3">
        <f>SUM(E55:$E$128)</f>
        <v>37.009325283643783</v>
      </c>
      <c r="G55" s="44"/>
      <c r="H55" s="43">
        <f>IF(B54="","",H54*(1-'q(x,t)'!D63))</f>
        <v>0.9235189181786585</v>
      </c>
      <c r="I55" s="3">
        <f t="shared" si="2"/>
        <v>0.81921047019370219</v>
      </c>
      <c r="J55" s="3">
        <f>SUM($I55:I$128)</f>
        <v>32.958525843202686</v>
      </c>
      <c r="K55" s="44"/>
    </row>
    <row r="56" spans="2:11">
      <c r="B56" s="49">
        <f t="shared" si="3"/>
        <v>49</v>
      </c>
      <c r="C56">
        <f t="shared" si="1"/>
        <v>2073</v>
      </c>
      <c r="D56" s="43">
        <f>IF(B55="","",D55*(1-'q(x,t)'!C64))</f>
        <v>0.89409034445935243</v>
      </c>
      <c r="E56" s="3">
        <f t="shared" si="4"/>
        <v>0.7911279379934284</v>
      </c>
      <c r="F56" s="3">
        <f>SUM(E56:$E$128)</f>
        <v>36.214812443826901</v>
      </c>
      <c r="G56" s="44"/>
      <c r="H56" s="43">
        <f>IF(B55="","",H55*(1-'q(x,t)'!D64))</f>
        <v>0.91964106224122633</v>
      </c>
      <c r="I56" s="3">
        <f t="shared" si="2"/>
        <v>0.81373626476744032</v>
      </c>
      <c r="J56" s="3">
        <f>SUM($I56:I$128)</f>
        <v>32.139315373008984</v>
      </c>
      <c r="K56" s="44"/>
    </row>
    <row r="57" spans="2:11">
      <c r="B57" s="49">
        <f t="shared" si="3"/>
        <v>50</v>
      </c>
      <c r="C57">
        <f t="shared" si="1"/>
        <v>2074</v>
      </c>
      <c r="D57" s="43">
        <f>IF(B56="","",D56*(1-'q(x,t)'!C65))</f>
        <v>0.89245384570895736</v>
      </c>
      <c r="E57" s="3">
        <f t="shared" si="4"/>
        <v>0.7877106199899786</v>
      </c>
      <c r="F57" s="3">
        <f>SUM(E57:$E$128)</f>
        <v>35.423684505833471</v>
      </c>
      <c r="G57" s="44"/>
      <c r="H57" s="43">
        <f>IF(B56="","",H56*(1-'q(x,t)'!D65))</f>
        <v>0.91559188264417812</v>
      </c>
      <c r="I57" s="3">
        <f t="shared" si="2"/>
        <v>0.80813305136525615</v>
      </c>
      <c r="J57" s="3">
        <f>SUM($I57:I$128)</f>
        <v>31.325579108241552</v>
      </c>
      <c r="K57" s="44"/>
    </row>
    <row r="58" spans="2:11">
      <c r="B58" s="49">
        <f t="shared" si="3"/>
        <v>51</v>
      </c>
      <c r="C58">
        <f t="shared" si="1"/>
        <v>2075</v>
      </c>
      <c r="D58" s="43">
        <f>IF(B57="","",D57*(1-'q(x,t)'!C66))</f>
        <v>0.89076575830803728</v>
      </c>
      <c r="E58" s="3">
        <f t="shared" si="4"/>
        <v>0.78426000567168486</v>
      </c>
      <c r="F58" s="3">
        <f>SUM(E58:$E$128)</f>
        <v>34.635973885843484</v>
      </c>
      <c r="G58" s="44"/>
      <c r="H58" s="43">
        <f>IF(B57="","",H57*(1-'q(x,t)'!D66))</f>
        <v>0.91136459492200994</v>
      </c>
      <c r="I58" s="3">
        <f t="shared" si="2"/>
        <v>0.80239591128888055</v>
      </c>
      <c r="J58" s="3">
        <f>SUM($I58:I$128)</f>
        <v>30.517446056876299</v>
      </c>
      <c r="K58" s="44"/>
    </row>
    <row r="59" spans="2:11">
      <c r="B59" s="49">
        <f t="shared" si="3"/>
        <v>52</v>
      </c>
      <c r="C59">
        <f t="shared" si="1"/>
        <v>2076</v>
      </c>
      <c r="D59" s="43">
        <f>IF(B58="","",D58*(1-'q(x,t)'!C67))</f>
        <v>0.88902797004351486</v>
      </c>
      <c r="E59" s="3">
        <f t="shared" si="4"/>
        <v>0.78077805355058516</v>
      </c>
      <c r="F59" s="3">
        <f>SUM(E59:$E$128)</f>
        <v>33.851713880171793</v>
      </c>
      <c r="G59" s="44"/>
      <c r="H59" s="43">
        <f>IF(B58="","",H58*(1-'q(x,t)'!D67))</f>
        <v>0.90695267891799247</v>
      </c>
      <c r="I59" s="3">
        <f t="shared" si="2"/>
        <v>0.79652021215195123</v>
      </c>
      <c r="J59" s="3">
        <f>SUM($I59:I$128)</f>
        <v>29.715050145587412</v>
      </c>
      <c r="K59" s="44"/>
    </row>
    <row r="60" spans="2:11">
      <c r="B60" s="49">
        <f t="shared" si="3"/>
        <v>53</v>
      </c>
      <c r="C60">
        <f t="shared" si="1"/>
        <v>2077</v>
      </c>
      <c r="D60" s="43">
        <f>IF(B59="","",D59*(1-'q(x,t)'!C68))</f>
        <v>0.88723952655158889</v>
      </c>
      <c r="E60" s="3">
        <f t="shared" si="4"/>
        <v>0.77726421416640046</v>
      </c>
      <c r="F60" s="3">
        <f>SUM(E60:$E$128)</f>
        <v>33.070935826621216</v>
      </c>
      <c r="G60" s="44"/>
      <c r="H60" s="43">
        <f>IF(B59="","",H59*(1-'q(x,t)'!D68))</f>
        <v>0.90234808016712587</v>
      </c>
      <c r="I60" s="3">
        <f t="shared" si="2"/>
        <v>0.79050002896244975</v>
      </c>
      <c r="J60" s="3">
        <f>SUM($I60:I$128)</f>
        <v>28.918529933435462</v>
      </c>
      <c r="K60" s="44"/>
    </row>
    <row r="61" spans="2:11">
      <c r="B61" s="49">
        <f t="shared" si="3"/>
        <v>54</v>
      </c>
      <c r="C61">
        <f t="shared" si="1"/>
        <v>2078</v>
      </c>
      <c r="D61" s="43">
        <f>IF(B60="","",D60*(1-'q(x,t)'!C69))</f>
        <v>0.88539949193825596</v>
      </c>
      <c r="E61" s="3">
        <f t="shared" si="4"/>
        <v>0.77371796103273083</v>
      </c>
      <c r="F61" s="3">
        <f>SUM(E61:$E$128)</f>
        <v>32.293671612454823</v>
      </c>
      <c r="G61" s="44"/>
      <c r="H61" s="43">
        <f>IF(B60="","",H60*(1-'q(x,t)'!D69))</f>
        <v>0.89754488133639632</v>
      </c>
      <c r="I61" s="3">
        <f t="shared" si="2"/>
        <v>0.78433136888606747</v>
      </c>
      <c r="J61" s="3">
        <f>SUM($I61:I$128)</f>
        <v>28.128029904473014</v>
      </c>
      <c r="K61" s="44"/>
    </row>
    <row r="62" spans="2:11">
      <c r="B62" s="49">
        <f t="shared" si="3"/>
        <v>55</v>
      </c>
      <c r="C62">
        <f t="shared" si="1"/>
        <v>2079</v>
      </c>
      <c r="D62" s="43">
        <f>IF(B61="","",D61*(1-'q(x,t)'!C70))</f>
        <v>0.88350698379847115</v>
      </c>
      <c r="E62" s="3">
        <f t="shared" si="4"/>
        <v>0.77013882091585906</v>
      </c>
      <c r="F62" s="3">
        <f>SUM(E62:$E$128)</f>
        <v>31.519953651422092</v>
      </c>
      <c r="G62" s="44"/>
      <c r="H62" s="43">
        <f>IF(B61="","",H61*(1-'q(x,t)'!D70))</f>
        <v>0.89253478580877654</v>
      </c>
      <c r="I62" s="3">
        <f t="shared" si="2"/>
        <v>0.77800821065829973</v>
      </c>
      <c r="J62" s="3">
        <f>SUM($I62:I$128)</f>
        <v>27.343698535586942</v>
      </c>
      <c r="K62" s="44"/>
    </row>
    <row r="63" spans="2:11">
      <c r="B63" s="49">
        <f t="shared" si="3"/>
        <v>56</v>
      </c>
      <c r="C63">
        <f t="shared" si="1"/>
        <v>2080</v>
      </c>
      <c r="D63" s="43">
        <f>IF(B62="","",D62*(1-'q(x,t)'!C71))</f>
        <v>0.8815598949032607</v>
      </c>
      <c r="E63" s="3">
        <f t="shared" si="4"/>
        <v>0.76652526170302615</v>
      </c>
      <c r="F63" s="3">
        <f>SUM(E63:$E$128)</f>
        <v>30.749814830506235</v>
      </c>
      <c r="G63" s="44"/>
      <c r="H63" s="43">
        <f>IF(B62="","",H62*(1-'q(x,t)'!D71))</f>
        <v>0.88731077970743777</v>
      </c>
      <c r="I63" s="3">
        <f t="shared" si="2"/>
        <v>0.77152571431552797</v>
      </c>
      <c r="J63" s="3">
        <f>SUM($I63:I$128)</f>
        <v>26.565690324928642</v>
      </c>
      <c r="K63" s="44"/>
    </row>
    <row r="64" spans="2:11">
      <c r="B64" s="49">
        <f t="shared" si="3"/>
        <v>57</v>
      </c>
      <c r="C64">
        <f t="shared" si="1"/>
        <v>2081</v>
      </c>
      <c r="D64" s="43">
        <f>IF(B63="","",D63*(1-'q(x,t)'!C72))</f>
        <v>0.87955446842149387</v>
      </c>
      <c r="E64" s="3">
        <f t="shared" si="4"/>
        <v>0.76287433721257003</v>
      </c>
      <c r="F64" s="3">
        <f>SUM(E64:$E$128)</f>
        <v>29.983289568803208</v>
      </c>
      <c r="G64" s="44"/>
      <c r="H64" s="43">
        <f>IF(B63="","",H63*(1-'q(x,t)'!D72))</f>
        <v>0.88186446614159353</v>
      </c>
      <c r="I64" s="3">
        <f t="shared" si="2"/>
        <v>0.76487789474419876</v>
      </c>
      <c r="J64" s="3">
        <f>SUM($I64:I$128)</f>
        <v>25.794164610613116</v>
      </c>
      <c r="K64" s="44"/>
    </row>
    <row r="65" spans="2:11">
      <c r="B65" s="49">
        <f t="shared" si="3"/>
        <v>58</v>
      </c>
      <c r="C65">
        <f t="shared" si="1"/>
        <v>2082</v>
      </c>
      <c r="D65" s="43">
        <f>IF(B64="","",D64*(1-'q(x,t)'!C73))</f>
        <v>0.87748670216117608</v>
      </c>
      <c r="E65" s="3">
        <f t="shared" si="4"/>
        <v>0.75918291984653918</v>
      </c>
      <c r="F65" s="3">
        <f>SUM(E65:$E$128)</f>
        <v>29.220415231590639</v>
      </c>
      <c r="G65" s="44"/>
      <c r="H65" s="43">
        <f>IF(B64="","",H64*(1-'q(x,t)'!D73))</f>
        <v>0.8761887864375062</v>
      </c>
      <c r="I65" s="3">
        <f t="shared" si="2"/>
        <v>0.75805999063703255</v>
      </c>
      <c r="J65" s="3">
        <f>SUM($I65:I$128)</f>
        <v>25.029286715868917</v>
      </c>
      <c r="K65" s="44"/>
    </row>
    <row r="66" spans="2:11">
      <c r="B66" s="49">
        <f t="shared" si="3"/>
        <v>59</v>
      </c>
      <c r="C66">
        <f t="shared" si="1"/>
        <v>2083</v>
      </c>
      <c r="D66" s="43">
        <f>IF(B65="","",D65*(1-'q(x,t)'!C74))</f>
        <v>0.87535481412961758</v>
      </c>
      <c r="E66" s="3">
        <f t="shared" si="4"/>
        <v>0.75544983087280482</v>
      </c>
      <c r="F66" s="3">
        <f>SUM(E66:$E$128)</f>
        <v>28.461232311744098</v>
      </c>
      <c r="G66" s="44"/>
      <c r="H66" s="43">
        <f>IF(B65="","",H65*(1-'q(x,t)'!D74))</f>
        <v>0.87027626450662587</v>
      </c>
      <c r="I66" s="3">
        <f t="shared" si="2"/>
        <v>0.75106693448400386</v>
      </c>
      <c r="J66" s="3">
        <f>SUM($I66:I$128)</f>
        <v>24.271226725231887</v>
      </c>
      <c r="K66" s="44"/>
    </row>
    <row r="67" spans="2:11">
      <c r="B67" s="49">
        <f t="shared" si="3"/>
        <v>60</v>
      </c>
      <c r="C67">
        <f t="shared" si="1"/>
        <v>2084</v>
      </c>
      <c r="D67" s="43">
        <f>IF(B66="","",D66*(1-'q(x,t)'!C75))</f>
        <v>0.87316121642582412</v>
      </c>
      <c r="E67" s="3">
        <f t="shared" si="4"/>
        <v>0.75167751558888607</v>
      </c>
      <c r="F67" s="3">
        <f>SUM(E67:$E$128)</f>
        <v>27.705782480871292</v>
      </c>
      <c r="G67" s="44"/>
      <c r="H67" s="43">
        <f>IF(B66="","",H66*(1-'q(x,t)'!D75))</f>
        <v>0.86411818965897702</v>
      </c>
      <c r="I67" s="3">
        <f t="shared" si="2"/>
        <v>0.74389265322253872</v>
      </c>
      <c r="J67" s="3">
        <f>SUM($I67:I$128)</f>
        <v>23.520159790747883</v>
      </c>
      <c r="K67" s="44"/>
    </row>
    <row r="68" spans="2:11">
      <c r="B68" s="49">
        <f t="shared" si="3"/>
        <v>61</v>
      </c>
      <c r="C68">
        <f t="shared" si="1"/>
        <v>2085</v>
      </c>
      <c r="D68" s="43">
        <f>IF(B67="","",D67*(1-'q(x,t)'!C76))</f>
        <v>0.87091477286816132</v>
      </c>
      <c r="E68" s="3">
        <f t="shared" si="4"/>
        <v>0.74787393688998394</v>
      </c>
      <c r="F68" s="3">
        <f>SUM(E68:$E$128)</f>
        <v>26.954104965282408</v>
      </c>
      <c r="G68" s="44"/>
      <c r="H68" s="43">
        <f>IF(B67="","",H67*(1-'q(x,t)'!D76))</f>
        <v>0.85770643269170743</v>
      </c>
      <c r="I68" s="3">
        <f t="shared" si="2"/>
        <v>0.73653164063404242</v>
      </c>
      <c r="J68" s="3">
        <f>SUM($I68:I$128)</f>
        <v>22.776267137525345</v>
      </c>
      <c r="K68" s="44"/>
    </row>
    <row r="69" spans="2:11">
      <c r="B69" s="49">
        <f t="shared" si="3"/>
        <v>62</v>
      </c>
      <c r="C69">
        <f t="shared" si="1"/>
        <v>2086</v>
      </c>
      <c r="D69" s="43">
        <f>IF(B68="","",D68*(1-'q(x,t)'!C77))</f>
        <v>0.86863028681753152</v>
      </c>
      <c r="E69" s="3">
        <f t="shared" si="4"/>
        <v>0.74405206760518106</v>
      </c>
      <c r="F69" s="3">
        <f>SUM(E69:$E$128)</f>
        <v>26.206231028392423</v>
      </c>
      <c r="G69" s="44"/>
      <c r="H69" s="43">
        <f>IF(B68="","",H68*(1-'q(x,t)'!D77))</f>
        <v>0.85103261893893323</v>
      </c>
      <c r="I69" s="3">
        <f t="shared" si="2"/>
        <v>0.7289782423324378</v>
      </c>
      <c r="J69" s="3">
        <f>SUM($I69:I$128)</f>
        <v>22.039735496891307</v>
      </c>
      <c r="K69" s="44"/>
    </row>
    <row r="70" spans="2:11">
      <c r="B70" s="49">
        <f t="shared" si="3"/>
        <v>63</v>
      </c>
      <c r="C70">
        <f t="shared" si="1"/>
        <v>2087</v>
      </c>
      <c r="D70" s="43">
        <f>IF(B69="","",D69*(1-'q(x,t)'!C78))</f>
        <v>0.86632726980094321</v>
      </c>
      <c r="E70" s="3">
        <f t="shared" si="4"/>
        <v>0.74022877539785892</v>
      </c>
      <c r="F70" s="3">
        <f>SUM(E70:$E$128)</f>
        <v>25.462178960787245</v>
      </c>
      <c r="G70" s="44"/>
      <c r="H70" s="43">
        <f>IF(B69="","",H69*(1-'q(x,t)'!D78))</f>
        <v>0.84408904380101046</v>
      </c>
      <c r="I70" s="3">
        <f t="shared" si="2"/>
        <v>0.72122744025261587</v>
      </c>
      <c r="J70" s="3">
        <f>SUM($I70:I$128)</f>
        <v>21.310757254558869</v>
      </c>
      <c r="K70" s="44"/>
    </row>
    <row r="71" spans="2:11">
      <c r="B71" s="49">
        <f t="shared" si="3"/>
        <v>64</v>
      </c>
      <c r="C71">
        <f t="shared" si="1"/>
        <v>2088</v>
      </c>
      <c r="D71" s="43">
        <f>IF(B70="","",D70*(1-'q(x,t)'!C79))</f>
        <v>0.86402571272201589</v>
      </c>
      <c r="E71" s="3">
        <f t="shared" ref="E71:E102" si="5">IF(B71="",IF($B70="",0,POWER(1/(1+$C$3),$B70+1)*D71),POWER(1/(1+$C$3),$B71)*D71)</f>
        <v>0.73642116914413769</v>
      </c>
      <c r="F71" s="3">
        <f>SUM(E71:$E$128)</f>
        <v>24.721950185389385</v>
      </c>
      <c r="G71" s="44"/>
      <c r="H71" s="43">
        <f>IF(B70="","",H70*(1-'q(x,t)'!D79))</f>
        <v>0.83686786203129282</v>
      </c>
      <c r="I71" s="3">
        <f t="shared" si="2"/>
        <v>0.71327415411596495</v>
      </c>
      <c r="J71" s="3">
        <f>SUM($I71:I$128)</f>
        <v>20.58952981430625</v>
      </c>
      <c r="K71" s="44"/>
    </row>
    <row r="72" spans="2:11">
      <c r="B72" s="49">
        <f t="shared" si="3"/>
        <v>65</v>
      </c>
      <c r="C72">
        <f t="shared" ref="C72:C128" si="6">IF(B72="","",C71+1)</f>
        <v>2089</v>
      </c>
      <c r="D72" s="43">
        <f>IF(B71="","",D71*(1-'q(x,t)'!C80))</f>
        <v>0.86174343027006506</v>
      </c>
      <c r="E72" s="3">
        <f t="shared" si="5"/>
        <v>0.7326443371269552</v>
      </c>
      <c r="F72" s="3">
        <f>SUM(E72:$E$128)</f>
        <v>23.985529016245248</v>
      </c>
      <c r="G72" s="44"/>
      <c r="H72" s="43">
        <f>IF(B71="","",H71*(1-'q(x,t)'!D80))</f>
        <v>0.82936032044101016</v>
      </c>
      <c r="I72" s="3">
        <f t="shared" ref="I72:I127" si="7">IF(B72="",IF($B71="",0,POWER(1/(1+$C$3),$B71+1)*H72),POWER(1/(1+$C$3),$B72)*H72)</f>
        <v>0.70511259020388095</v>
      </c>
      <c r="J72" s="3">
        <f>SUM($I72:I$128)</f>
        <v>19.876255660190289</v>
      </c>
      <c r="K72" s="44"/>
    </row>
    <row r="73" spans="2:11">
      <c r="B73" s="49">
        <f t="shared" ref="B73:B128" si="8">IF(B72="","",IF(B72+1&gt;121,"",B72+1))</f>
        <v>66</v>
      </c>
      <c r="C73">
        <f t="shared" si="6"/>
        <v>2090</v>
      </c>
      <c r="D73" s="43">
        <f>IF(B72="","",D72*(1-'q(x,t)'!C81))</f>
        <v>0.85949385280731261</v>
      </c>
      <c r="E73" s="3">
        <f t="shared" si="5"/>
        <v>0.72890949853692455</v>
      </c>
      <c r="F73" s="3">
        <f>SUM(E73:$E$128)</f>
        <v>23.252884679118292</v>
      </c>
      <c r="G73" s="44"/>
      <c r="H73" s="43">
        <f>IF(B72="","",H72*(1-'q(x,t)'!D81))</f>
        <v>0.82155852790662154</v>
      </c>
      <c r="I73" s="3">
        <f t="shared" si="7"/>
        <v>0.69673775168861152</v>
      </c>
      <c r="J73" s="3">
        <f>SUM($I73:I$128)</f>
        <v>19.171143069986403</v>
      </c>
      <c r="K73" s="44"/>
    </row>
    <row r="74" spans="2:11">
      <c r="B74" s="49">
        <f t="shared" si="8"/>
        <v>67</v>
      </c>
      <c r="C74">
        <f t="shared" si="6"/>
        <v>2091</v>
      </c>
      <c r="D74" s="43">
        <f>IF(B73="","",D73*(1-'q(x,t)'!C82))</f>
        <v>0.85728290759017267</v>
      </c>
      <c r="E74" s="3">
        <f t="shared" si="5"/>
        <v>0.72522141243375793</v>
      </c>
      <c r="F74" s="3">
        <f>SUM(E74:$E$128)</f>
        <v>22.52397518058137</v>
      </c>
      <c r="G74" s="44"/>
      <c r="H74" s="43">
        <f>IF(B73="","",H73*(1-'q(x,t)'!D82))</f>
        <v>0.81345467458735066</v>
      </c>
      <c r="I74" s="3">
        <f t="shared" si="7"/>
        <v>0.6881447685844938</v>
      </c>
      <c r="J74" s="3">
        <f>SUM($I74:I$128)</f>
        <v>18.474405318297794</v>
      </c>
      <c r="K74" s="44"/>
    </row>
    <row r="75" spans="2:11">
      <c r="B75" s="49">
        <f t="shared" si="8"/>
        <v>68</v>
      </c>
      <c r="C75">
        <f t="shared" si="6"/>
        <v>2092</v>
      </c>
      <c r="D75" s="43">
        <f>IF(B74="","",D74*(1-'q(x,t)'!C83))</f>
        <v>0.8551085934948881</v>
      </c>
      <c r="E75" s="3">
        <f t="shared" si="5"/>
        <v>0.72157809872957213</v>
      </c>
      <c r="F75" s="3">
        <f>SUM(E75:$E$128)</f>
        <v>21.798753768147613</v>
      </c>
      <c r="G75" s="44"/>
      <c r="H75" s="43">
        <f>IF(B74="","",H74*(1-'q(x,t)'!D83))</f>
        <v>0.80504111288809366</v>
      </c>
      <c r="I75" s="3">
        <f t="shared" si="7"/>
        <v>0.67932896483094707</v>
      </c>
      <c r="J75" s="3">
        <f>SUM($I75:I$128)</f>
        <v>17.786260549713301</v>
      </c>
      <c r="K75" s="44"/>
    </row>
    <row r="76" spans="2:11">
      <c r="B76" s="49">
        <f t="shared" si="8"/>
        <v>69</v>
      </c>
      <c r="C76">
        <f t="shared" si="6"/>
        <v>2093</v>
      </c>
      <c r="D76" s="43">
        <f>IF(B75="","",D75*(1-'q(x,t)'!C84))</f>
        <v>0.85296266435607371</v>
      </c>
      <c r="E76" s="3">
        <f t="shared" si="5"/>
        <v>0.71797233884883527</v>
      </c>
      <c r="F76" s="3">
        <f>SUM(E76:$E$128)</f>
        <v>21.07717566941804</v>
      </c>
      <c r="G76" s="44"/>
      <c r="H76" s="43">
        <f>IF(B75="","",H75*(1-'q(x,t)'!D84))</f>
        <v>0.79631044201882228</v>
      </c>
      <c r="I76" s="3">
        <f t="shared" si="7"/>
        <v>0.67028592738888326</v>
      </c>
      <c r="J76" s="3">
        <f>SUM($I76:I$128)</f>
        <v>17.106931584882354</v>
      </c>
      <c r="K76" s="44"/>
    </row>
    <row r="77" spans="2:11">
      <c r="B77" s="49">
        <f t="shared" si="8"/>
        <v>70</v>
      </c>
      <c r="C77">
        <f t="shared" si="6"/>
        <v>2094</v>
      </c>
      <c r="D77" s="43">
        <f>IF(B76="","",D76*(1-'q(x,t)'!C85))</f>
        <v>0.85082757766327255</v>
      </c>
      <c r="E77" s="3">
        <f t="shared" si="5"/>
        <v>0.71438917916516675</v>
      </c>
      <c r="F77" s="3">
        <f>SUM(E77:$E$128)</f>
        <v>20.359203330569201</v>
      </c>
      <c r="G77" s="44"/>
      <c r="H77" s="43">
        <f>IF(B76="","",H76*(1-'q(x,t)'!D85))</f>
        <v>0.78725479967218415</v>
      </c>
      <c r="I77" s="3">
        <f t="shared" si="7"/>
        <v>0.66101090855123878</v>
      </c>
      <c r="J77" s="3">
        <f>SUM($I77:I$128)</f>
        <v>16.436645657493475</v>
      </c>
      <c r="K77" s="44"/>
    </row>
    <row r="78" spans="2:11">
      <c r="B78" s="49">
        <f t="shared" si="8"/>
        <v>71</v>
      </c>
      <c r="C78">
        <f t="shared" si="6"/>
        <v>2095</v>
      </c>
      <c r="D78" s="43">
        <f>IF(B77="","",D77*(1-'q(x,t)'!C86))</f>
        <v>0.84867668986527567</v>
      </c>
      <c r="E78" s="3">
        <f t="shared" si="5"/>
        <v>0.71080619146741786</v>
      </c>
      <c r="F78" s="3">
        <f>SUM(E78:$E$128)</f>
        <v>19.644814151404034</v>
      </c>
      <c r="G78" s="44"/>
      <c r="H78" s="43">
        <f>IF(B77="","",H77*(1-'q(x,t)'!D86))</f>
        <v>0.7778667861860934</v>
      </c>
      <c r="I78" s="3">
        <f t="shared" si="7"/>
        <v>0.65149960445562627</v>
      </c>
      <c r="J78" s="3">
        <f>SUM($I78:I$128)</f>
        <v>15.775634748942231</v>
      </c>
      <c r="K78" s="44"/>
    </row>
    <row r="79" spans="2:11">
      <c r="B79" s="49">
        <f t="shared" si="8"/>
        <v>72</v>
      </c>
      <c r="C79">
        <f t="shared" si="6"/>
        <v>2096</v>
      </c>
      <c r="D79" s="43">
        <f>IF(B78="","",D78*(1-'q(x,t)'!C87))</f>
        <v>0.84647404024258832</v>
      </c>
      <c r="E79" s="3">
        <f t="shared" si="5"/>
        <v>0.70719338651829333</v>
      </c>
      <c r="F79" s="3">
        <f>SUM(E79:$E$128)</f>
        <v>18.934007959936615</v>
      </c>
      <c r="G79" s="44"/>
      <c r="H79" s="43">
        <f>IF(B78="","",H78*(1-'q(x,t)'!D87))</f>
        <v>0.76814033989162256</v>
      </c>
      <c r="I79" s="3">
        <f t="shared" si="7"/>
        <v>0.64174888119851692</v>
      </c>
      <c r="J79" s="3">
        <f>SUM($I79:I$128)</f>
        <v>15.124135144486601</v>
      </c>
      <c r="K79" s="44"/>
    </row>
    <row r="80" spans="2:11">
      <c r="B80" s="49">
        <f t="shared" si="8"/>
        <v>73</v>
      </c>
      <c r="C80">
        <f t="shared" si="6"/>
        <v>2097</v>
      </c>
      <c r="D80" s="43">
        <f>IF(B79="","",D79*(1-'q(x,t)'!C88))</f>
        <v>0.84417692369736741</v>
      </c>
      <c r="E80" s="3">
        <f t="shared" si="5"/>
        <v>0.7035154538207099</v>
      </c>
      <c r="F80" s="3">
        <f>SUM(E80:$E$128)</f>
        <v>18.226814573418324</v>
      </c>
      <c r="G80" s="44"/>
      <c r="H80" s="43">
        <f>IF(B79="","",H79*(1-'q(x,t)'!D88))</f>
        <v>0.75806848375496361</v>
      </c>
      <c r="I80" s="3">
        <f t="shared" si="7"/>
        <v>0.63175488266158797</v>
      </c>
      <c r="J80" s="3">
        <f>SUM($I80:I$128)</f>
        <v>14.482386263288085</v>
      </c>
      <c r="K80" s="44"/>
    </row>
    <row r="81" spans="2:11">
      <c r="B81" s="49">
        <f t="shared" si="8"/>
        <v>74</v>
      </c>
      <c r="C81">
        <f t="shared" si="6"/>
        <v>2098</v>
      </c>
      <c r="D81" s="43">
        <f>IF(B80="","",D80*(1-'q(x,t)'!C89))</f>
        <v>0.8417330853326298</v>
      </c>
      <c r="E81" s="3">
        <f t="shared" si="5"/>
        <v>0.69972949769767168</v>
      </c>
      <c r="F81" s="3">
        <f>SUM(E81:$E$128)</f>
        <v>17.523299119597613</v>
      </c>
      <c r="G81" s="44"/>
      <c r="H81" s="43">
        <f>IF(B80="","",H80*(1-'q(x,t)'!D89))</f>
        <v>0.74764580017181659</v>
      </c>
      <c r="I81" s="3">
        <f t="shared" si="7"/>
        <v>0.62151509703728058</v>
      </c>
      <c r="J81" s="3">
        <f>SUM($I81:I$128)</f>
        <v>13.850631380626496</v>
      </c>
      <c r="K81" s="44"/>
    </row>
    <row r="82" spans="2:11">
      <c r="B82" s="49">
        <f t="shared" si="8"/>
        <v>75</v>
      </c>
      <c r="C82">
        <f t="shared" si="6"/>
        <v>2099</v>
      </c>
      <c r="D82" s="43">
        <f>IF(B81="","",D81*(1-'q(x,t)'!C90))</f>
        <v>0.83908065791792374</v>
      </c>
      <c r="E82" s="3">
        <f t="shared" si="5"/>
        <v>0.69578508221682278</v>
      </c>
      <c r="F82" s="3">
        <f>SUM(E82:$E$128)</f>
        <v>16.823569621899935</v>
      </c>
      <c r="G82" s="44"/>
      <c r="H82" s="43">
        <f>IF(B81="","",H81*(1-'q(x,t)'!D90))</f>
        <v>0.73686699067073946</v>
      </c>
      <c r="I82" s="3">
        <f t="shared" si="7"/>
        <v>0.61102714601824848</v>
      </c>
      <c r="J82" s="3">
        <f>SUM($I82:I$128)</f>
        <v>13.229116283589217</v>
      </c>
      <c r="K82" s="44"/>
    </row>
    <row r="83" spans="2:11">
      <c r="B83" s="49">
        <f t="shared" si="8"/>
        <v>76</v>
      </c>
      <c r="C83">
        <f t="shared" si="6"/>
        <v>2100</v>
      </c>
      <c r="D83" s="43">
        <f>IF(B82="","",D82*(1-'q(x,t)'!C91))</f>
        <v>0.83614707232157881</v>
      </c>
      <c r="E83" s="3">
        <f t="shared" si="5"/>
        <v>0.69162342664528298</v>
      </c>
      <c r="F83" s="3">
        <f>SUM(E83:$E$128)</f>
        <v>16.127784539683109</v>
      </c>
      <c r="G83" s="44"/>
      <c r="H83" s="43">
        <f>IF(B82="","",H82*(1-'q(x,t)'!D91))</f>
        <v>0.72553250262024216</v>
      </c>
      <c r="I83" s="3">
        <f t="shared" si="7"/>
        <v>0.60012800644209063</v>
      </c>
      <c r="J83" s="3">
        <f>SUM($I83:I$128)</f>
        <v>12.618089137570969</v>
      </c>
      <c r="K83" s="44"/>
    </row>
    <row r="84" spans="2:11">
      <c r="B84" s="49">
        <f t="shared" si="8"/>
        <v>77</v>
      </c>
      <c r="C84">
        <f t="shared" si="6"/>
        <v>2101</v>
      </c>
      <c r="D84" s="43">
        <f>IF(B83="","",D83*(1-'q(x,t)'!C92))</f>
        <v>0.8328480547550341</v>
      </c>
      <c r="E84" s="3">
        <f t="shared" si="5"/>
        <v>0.68717668528728282</v>
      </c>
      <c r="F84" s="3">
        <f>SUM(E84:$E$128)</f>
        <v>15.436161113037828</v>
      </c>
      <c r="G84" s="44"/>
      <c r="H84" s="43">
        <f>IF(B83="","",H83*(1-'q(x,t)'!D92))</f>
        <v>0.71414236786160701</v>
      </c>
      <c r="I84" s="3">
        <f t="shared" si="7"/>
        <v>0.58923351308624072</v>
      </c>
      <c r="J84" s="3">
        <f>SUM($I84:I$128)</f>
        <v>12.017961131128878</v>
      </c>
      <c r="K84" s="44"/>
    </row>
    <row r="85" spans="2:11">
      <c r="B85" s="49">
        <f t="shared" si="8"/>
        <v>78</v>
      </c>
      <c r="C85">
        <f t="shared" si="6"/>
        <v>2102</v>
      </c>
      <c r="D85" s="43">
        <f>IF(B84="","",D84*(1-'q(x,t)'!C93))</f>
        <v>0.82908486967712869</v>
      </c>
      <c r="E85" s="3">
        <f t="shared" si="5"/>
        <v>0.68236579500832761</v>
      </c>
      <c r="F85" s="3">
        <f>SUM(E85:$E$128)</f>
        <v>14.748984427750544</v>
      </c>
      <c r="G85" s="44"/>
      <c r="H85" s="43">
        <f>IF(B84="","",H84*(1-'q(x,t)'!D93))</f>
        <v>0.70268181114216399</v>
      </c>
      <c r="I85" s="3">
        <f t="shared" si="7"/>
        <v>0.57833166450696538</v>
      </c>
      <c r="J85" s="3">
        <f>SUM($I85:I$128)</f>
        <v>11.428727618042636</v>
      </c>
      <c r="K85" s="44"/>
    </row>
    <row r="86" spans="2:11">
      <c r="B86" s="49">
        <f t="shared" si="8"/>
        <v>79</v>
      </c>
      <c r="C86">
        <f t="shared" si="6"/>
        <v>2103</v>
      </c>
      <c r="D86" s="43">
        <f>IF(B85="","",D85*(1-'q(x,t)'!C94))</f>
        <v>0.82474303515350267</v>
      </c>
      <c r="E86" s="3">
        <f t="shared" si="5"/>
        <v>0.67709956468973309</v>
      </c>
      <c r="F86" s="3">
        <f>SUM(E86:$E$128)</f>
        <v>14.066618632742218</v>
      </c>
      <c r="G86" s="44"/>
      <c r="H86" s="43">
        <f>IF(B85="","",H85*(1-'q(x,t)'!D94))</f>
        <v>0.69112410071249764</v>
      </c>
      <c r="I86" s="3">
        <f t="shared" si="7"/>
        <v>0.567400763380703</v>
      </c>
      <c r="J86" s="3">
        <f>SUM($I86:I$128)</f>
        <v>10.850395953535671</v>
      </c>
      <c r="K86" s="44"/>
    </row>
    <row r="87" spans="2:11">
      <c r="B87" s="49">
        <f t="shared" si="8"/>
        <v>80</v>
      </c>
      <c r="C87">
        <f t="shared" si="6"/>
        <v>2104</v>
      </c>
      <c r="D87" s="43">
        <f>IF(B86="","",D86*(1-'q(x,t)'!C95))</f>
        <v>0.81968889429150349</v>
      </c>
      <c r="E87" s="3">
        <f t="shared" si="5"/>
        <v>0.67127202363978478</v>
      </c>
      <c r="F87" s="3">
        <f>SUM(E87:$E$128)</f>
        <v>13.389519068052488</v>
      </c>
      <c r="G87" s="44"/>
      <c r="H87" s="43">
        <f>IF(B86="","",H86*(1-'q(x,t)'!D95))</f>
        <v>0.67943373654894568</v>
      </c>
      <c r="I87" s="3">
        <f t="shared" si="7"/>
        <v>0.55641214909537995</v>
      </c>
      <c r="J87" s="3">
        <f>SUM($I87:I$128)</f>
        <v>10.282995190154967</v>
      </c>
      <c r="K87" s="44"/>
    </row>
    <row r="88" spans="2:11">
      <c r="B88" s="49">
        <f t="shared" si="8"/>
        <v>81</v>
      </c>
      <c r="C88">
        <f t="shared" si="6"/>
        <v>2105</v>
      </c>
      <c r="D88" s="43">
        <f>IF(B87="","",D87*(1-'q(x,t)'!C96))</f>
        <v>0.8137708218242069</v>
      </c>
      <c r="E88" s="3">
        <f t="shared" si="5"/>
        <v>0.66476359725591849</v>
      </c>
      <c r="F88" s="3">
        <f>SUM(E88:$E$128)</f>
        <v>12.718247044412704</v>
      </c>
      <c r="G88" s="44"/>
      <c r="H88" s="43">
        <f>IF(B87="","",H87*(1-'q(x,t)'!D96))</f>
        <v>0.66755995256901624</v>
      </c>
      <c r="I88" s="3">
        <f t="shared" si="7"/>
        <v>0.54532497793295664</v>
      </c>
      <c r="J88" s="3">
        <f>SUM($I88:I$128)</f>
        <v>9.7265830410595875</v>
      </c>
      <c r="K88" s="44"/>
    </row>
    <row r="89" spans="2:11">
      <c r="B89" s="49">
        <f t="shared" si="8"/>
        <v>82</v>
      </c>
      <c r="C89">
        <f t="shared" si="6"/>
        <v>2106</v>
      </c>
      <c r="D89" s="43">
        <f>IF(B88="","",D88*(1-'q(x,t)'!C97))</f>
        <v>0.8068103961385501</v>
      </c>
      <c r="E89" s="3">
        <f t="shared" si="5"/>
        <v>0.65743408978757101</v>
      </c>
      <c r="F89" s="3">
        <f>SUM(E89:$E$128)</f>
        <v>12.053483447156784</v>
      </c>
      <c r="G89" s="44"/>
      <c r="H89" s="43">
        <f>IF(B88="","",H88*(1-'q(x,t)'!D97))</f>
        <v>0.65543239091069494</v>
      </c>
      <c r="I89" s="3">
        <f t="shared" si="7"/>
        <v>0.53408285192902605</v>
      </c>
      <c r="J89" s="3">
        <f>SUM($I89:I$128)</f>
        <v>9.1812580631266343</v>
      </c>
      <c r="K89" s="44"/>
    </row>
    <row r="90" spans="2:11">
      <c r="B90" s="49">
        <f t="shared" si="8"/>
        <v>83</v>
      </c>
      <c r="C90">
        <f t="shared" si="6"/>
        <v>2107</v>
      </c>
      <c r="D90" s="43">
        <f>IF(B89="","",D89*(1-'q(x,t)'!C98))</f>
        <v>0.79860672149882461</v>
      </c>
      <c r="E90" s="3">
        <f t="shared" si="5"/>
        <v>0.64912646218756154</v>
      </c>
      <c r="F90" s="3">
        <f>SUM(E90:$E$128)</f>
        <v>11.396049357369213</v>
      </c>
      <c r="G90" s="44"/>
      <c r="H90" s="43">
        <f>IF(B89="","",H89*(1-'q(x,t)'!D98))</f>
        <v>0.64297065486230998</v>
      </c>
      <c r="I90" s="3">
        <f t="shared" si="7"/>
        <v>0.52262178021476269</v>
      </c>
      <c r="J90" s="3">
        <f>SUM($I90:I$128)</f>
        <v>8.6471752111976059</v>
      </c>
      <c r="K90" s="44"/>
    </row>
    <row r="91" spans="2:11">
      <c r="B91" s="49">
        <f t="shared" si="8"/>
        <v>84</v>
      </c>
      <c r="C91">
        <f t="shared" si="6"/>
        <v>2108</v>
      </c>
      <c r="D91" s="43">
        <f>IF(B90="","",D90*(1-'q(x,t)'!C99))</f>
        <v>0.78896034717537877</v>
      </c>
      <c r="E91" s="3">
        <f t="shared" si="5"/>
        <v>0.63968644450407897</v>
      </c>
      <c r="F91" s="3">
        <f>SUM(E91:$E$128)</f>
        <v>10.746922895181653</v>
      </c>
      <c r="G91" s="44"/>
      <c r="H91" s="43">
        <f>IF(B90="","",H90*(1-'q(x,t)'!D99))</f>
        <v>0.63008359402690473</v>
      </c>
      <c r="I91" s="3">
        <f t="shared" si="7"/>
        <v>0.51086969762984358</v>
      </c>
      <c r="J91" s="3">
        <f>SUM($I91:I$128)</f>
        <v>8.1245534309828429</v>
      </c>
      <c r="K91" s="44"/>
    </row>
    <row r="92" spans="2:11">
      <c r="B92" s="49">
        <f t="shared" si="8"/>
        <v>85</v>
      </c>
      <c r="C92">
        <f t="shared" si="6"/>
        <v>2109</v>
      </c>
      <c r="D92" s="43">
        <f>IF(B91="","",D91*(1-'q(x,t)'!C100))</f>
        <v>0.77768547834822843</v>
      </c>
      <c r="E92" s="3">
        <f t="shared" si="5"/>
        <v>0.62897238711854031</v>
      </c>
      <c r="F92" s="3">
        <f>SUM(E92:$E$128)</f>
        <v>10.107236450677574</v>
      </c>
      <c r="G92" s="44"/>
      <c r="H92" s="43">
        <f>IF(B91="","",H91*(1-'q(x,t)'!D100))</f>
        <v>0.61667289481163612</v>
      </c>
      <c r="I92" s="3">
        <f t="shared" si="7"/>
        <v>0.49874947330223457</v>
      </c>
      <c r="J92" s="3">
        <f>SUM($I92:I$128)</f>
        <v>7.6136837333530023</v>
      </c>
      <c r="K92" s="44"/>
    </row>
    <row r="93" spans="2:11">
      <c r="B93" s="49">
        <f t="shared" si="8"/>
        <v>86</v>
      </c>
      <c r="C93">
        <f t="shared" si="6"/>
        <v>2110</v>
      </c>
      <c r="D93" s="43">
        <f>IF(B92="","",D92*(1-'q(x,t)'!C101))</f>
        <v>0.76459180442822638</v>
      </c>
      <c r="E93" s="3">
        <f t="shared" si="5"/>
        <v>0.61684045298686696</v>
      </c>
      <c r="F93" s="3">
        <f>SUM(E93:$E$128)</f>
        <v>9.4782640635590329</v>
      </c>
      <c r="G93" s="44"/>
      <c r="H93" s="43">
        <f>IF(B92="","",H92*(1-'q(x,t)'!D101))</f>
        <v>0.60262755295940629</v>
      </c>
      <c r="I93" s="3">
        <f t="shared" si="7"/>
        <v>0.48617451900080083</v>
      </c>
      <c r="J93" s="3">
        <f>SUM($I93:I$128)</f>
        <v>7.1149342600507666</v>
      </c>
      <c r="K93" s="44"/>
    </row>
    <row r="94" spans="2:11">
      <c r="B94" s="49">
        <f t="shared" si="8"/>
        <v>87</v>
      </c>
      <c r="C94">
        <f t="shared" si="6"/>
        <v>2111</v>
      </c>
      <c r="D94" s="43">
        <f>IF(B93="","",D93*(1-'q(x,t)'!C102))</f>
        <v>0.74949163373069116</v>
      </c>
      <c r="E94" s="3">
        <f t="shared" si="5"/>
        <v>0.60315039550035321</v>
      </c>
      <c r="F94" s="3">
        <f>SUM(E94:$E$128)</f>
        <v>8.8614236105721673</v>
      </c>
      <c r="G94" s="44"/>
      <c r="H94" s="43">
        <f>IF(B93="","",H93*(1-'q(x,t)'!D102))</f>
        <v>0.58784148331999431</v>
      </c>
      <c r="I94" s="3">
        <f t="shared" si="7"/>
        <v>0.47306308329436125</v>
      </c>
      <c r="J94" s="3">
        <f>SUM($I94:I$128)</f>
        <v>6.628759741049965</v>
      </c>
      <c r="K94" s="44"/>
    </row>
    <row r="95" spans="2:11">
      <c r="B95" s="49">
        <f t="shared" si="8"/>
        <v>88</v>
      </c>
      <c r="C95">
        <f t="shared" si="6"/>
        <v>2112</v>
      </c>
      <c r="D95" s="43">
        <f>IF(B94="","",D94*(1-'q(x,t)'!C103))</f>
        <v>0.73217859552033282</v>
      </c>
      <c r="E95" s="3">
        <f t="shared" si="5"/>
        <v>0.58774842615909206</v>
      </c>
      <c r="F95" s="3">
        <f>SUM(E95:$E$128)</f>
        <v>8.2582732150718154</v>
      </c>
      <c r="G95" s="44"/>
      <c r="H95" s="43">
        <f>IF(B94="","",H94*(1-'q(x,t)'!D103))</f>
        <v>0.57220783907109907</v>
      </c>
      <c r="I95" s="3">
        <f t="shared" si="7"/>
        <v>0.45933363650289061</v>
      </c>
      <c r="J95" s="3">
        <f>SUM($I95:I$128)</f>
        <v>6.1556966577556045</v>
      </c>
      <c r="K95" s="44"/>
    </row>
    <row r="96" spans="2:11">
      <c r="B96" s="49">
        <f t="shared" si="8"/>
        <v>89</v>
      </c>
      <c r="C96">
        <f t="shared" si="6"/>
        <v>2113</v>
      </c>
      <c r="D96" s="43">
        <f>IF(B95="","",D95*(1-'q(x,t)'!C104))</f>
        <v>0.71240678173901251</v>
      </c>
      <c r="E96" s="3">
        <f t="shared" si="5"/>
        <v>0.57045069037032126</v>
      </c>
      <c r="F96" s="3">
        <f>SUM(E96:$E$128)</f>
        <v>7.6705247889127257</v>
      </c>
      <c r="G96" s="44"/>
      <c r="H96" s="43">
        <f>IF(B95="","",H95*(1-'q(x,t)'!D104))</f>
        <v>0.55562926134969215</v>
      </c>
      <c r="I96" s="3">
        <f t="shared" si="7"/>
        <v>0.44491308035161331</v>
      </c>
      <c r="J96" s="3">
        <f>SUM($I96:I$128)</f>
        <v>5.6963630212527141</v>
      </c>
      <c r="K96" s="44"/>
    </row>
    <row r="97" spans="2:11">
      <c r="B97" s="49">
        <f t="shared" si="8"/>
        <v>90</v>
      </c>
      <c r="C97">
        <f t="shared" si="6"/>
        <v>2114</v>
      </c>
      <c r="D97" s="43">
        <f>IF(B96="","",D96*(1-'q(x,t)'!C105))</f>
        <v>0.68991473449835272</v>
      </c>
      <c r="E97" s="3">
        <f t="shared" si="5"/>
        <v>0.55106281192605489</v>
      </c>
      <c r="F97" s="3">
        <f>SUM(E97:$E$128)</f>
        <v>7.1000740985424029</v>
      </c>
      <c r="G97" s="44"/>
      <c r="H97" s="43">
        <f>IF(B96="","",H96*(1-'q(x,t)'!D105))</f>
        <v>0.53802248131604302</v>
      </c>
      <c r="I97" s="3">
        <f t="shared" si="7"/>
        <v>0.42974032385180189</v>
      </c>
      <c r="J97" s="3">
        <f>SUM($I97:I$128)</f>
        <v>5.251449940901102</v>
      </c>
      <c r="K97" s="44"/>
    </row>
    <row r="98" spans="2:11">
      <c r="B98" s="49">
        <f t="shared" si="8"/>
        <v>91</v>
      </c>
      <c r="C98">
        <f t="shared" si="6"/>
        <v>2115</v>
      </c>
      <c r="D98" s="43">
        <f>IF(B97="","",D97*(1-'q(x,t)'!C106))</f>
        <v>0.66463243657006721</v>
      </c>
      <c r="E98" s="3">
        <f t="shared" si="5"/>
        <v>0.52954495527791223</v>
      </c>
      <c r="F98" s="3">
        <f>SUM(E98:$E$128)</f>
        <v>6.5490112866163486</v>
      </c>
      <c r="G98" s="44"/>
      <c r="H98" s="43">
        <f>IF(B97="","",H97*(1-'q(x,t)'!D106))</f>
        <v>0.51931651568564685</v>
      </c>
      <c r="I98" s="3">
        <f t="shared" si="7"/>
        <v>0.41376470052082043</v>
      </c>
      <c r="J98" s="3">
        <f>SUM($I98:I$128)</f>
        <v>4.8217096170493008</v>
      </c>
      <c r="K98" s="44"/>
    </row>
    <row r="99" spans="2:11">
      <c r="B99" s="49">
        <f t="shared" si="8"/>
        <v>92</v>
      </c>
      <c r="C99">
        <f t="shared" si="6"/>
        <v>2116</v>
      </c>
      <c r="D99" s="43">
        <f>IF(B98="","",D98*(1-'q(x,t)'!C107))</f>
        <v>0.63674735842332508</v>
      </c>
      <c r="E99" s="3">
        <f t="shared" si="5"/>
        <v>0.50606240263576008</v>
      </c>
      <c r="F99" s="3">
        <f>SUM(E99:$E$128)</f>
        <v>6.0194663313384371</v>
      </c>
      <c r="G99" s="44"/>
      <c r="H99" s="43">
        <f>IF(B98="","",H98*(1-'q(x,t)'!D107))</f>
        <v>0.49946668050659437</v>
      </c>
      <c r="I99" s="3">
        <f t="shared" si="7"/>
        <v>0.3969569799230056</v>
      </c>
      <c r="J99" s="3">
        <f>SUM($I99:I$128)</f>
        <v>4.4079449165284803</v>
      </c>
      <c r="K99" s="44"/>
    </row>
    <row r="100" spans="2:11">
      <c r="B100" s="49">
        <f t="shared" si="8"/>
        <v>93</v>
      </c>
      <c r="C100">
        <f t="shared" si="6"/>
        <v>2117</v>
      </c>
      <c r="D100" s="43">
        <f>IF(B99="","",D99*(1-'q(x,t)'!C108))</f>
        <v>0.60658495301302817</v>
      </c>
      <c r="E100" s="3">
        <f t="shared" si="5"/>
        <v>0.4808882578844384</v>
      </c>
      <c r="F100" s="3">
        <f>SUM(E100:$E$128)</f>
        <v>5.5134039287026768</v>
      </c>
      <c r="G100" s="44"/>
      <c r="H100" s="43">
        <f>IF(B99="","",H99*(1-'q(x,t)'!D108))</f>
        <v>0.47843763485722524</v>
      </c>
      <c r="I100" s="3">
        <f t="shared" si="7"/>
        <v>0.37929566104469553</v>
      </c>
      <c r="J100" s="3">
        <f>SUM($I100:I$128)</f>
        <v>4.0109879366054741</v>
      </c>
      <c r="K100" s="44"/>
    </row>
    <row r="101" spans="2:11">
      <c r="B101" s="49">
        <f t="shared" si="8"/>
        <v>94</v>
      </c>
      <c r="C101">
        <f t="shared" si="6"/>
        <v>2118</v>
      </c>
      <c r="D101" s="43">
        <f>IF(B100="","",D100*(1-'q(x,t)'!C109))</f>
        <v>0.57460033953266521</v>
      </c>
      <c r="E101" s="3">
        <f t="shared" si="5"/>
        <v>0.45439551571826087</v>
      </c>
      <c r="F101" s="3">
        <f>SUM(E101:$E$128)</f>
        <v>5.0325156708182393</v>
      </c>
      <c r="G101" s="44"/>
      <c r="H101" s="43">
        <f>IF(B100="","",H100*(1-'q(x,t)'!D109))</f>
        <v>0.45622855984715283</v>
      </c>
      <c r="I101" s="3">
        <f t="shared" si="7"/>
        <v>0.36078678948528758</v>
      </c>
      <c r="J101" s="3">
        <f>SUM($I101:I$128)</f>
        <v>3.6316922755607783</v>
      </c>
      <c r="K101" s="44"/>
    </row>
    <row r="102" spans="2:11">
      <c r="B102" s="49">
        <f t="shared" si="8"/>
        <v>95</v>
      </c>
      <c r="C102">
        <f t="shared" si="6"/>
        <v>2119</v>
      </c>
      <c r="D102" s="43">
        <f>IF(B101="","",D101*(1-'q(x,t)'!C110))</f>
        <v>0.54135541405025955</v>
      </c>
      <c r="E102" s="3">
        <f t="shared" si="5"/>
        <v>0.42703774361259039</v>
      </c>
      <c r="F102" s="3">
        <f>SUM(E102:$E$128)</f>
        <v>4.5781201550999784</v>
      </c>
      <c r="G102" s="44"/>
      <c r="H102" s="43">
        <f>IF(B101="","",H101*(1-'q(x,t)'!D110))</f>
        <v>0.43288151952553461</v>
      </c>
      <c r="I102" s="3">
        <f t="shared" si="7"/>
        <v>0.34147021079318446</v>
      </c>
      <c r="J102" s="3">
        <f>SUM($I102:I$128)</f>
        <v>3.2709054860754909</v>
      </c>
      <c r="K102" s="44"/>
    </row>
    <row r="103" spans="2:11">
      <c r="B103" s="49">
        <f t="shared" si="8"/>
        <v>96</v>
      </c>
      <c r="C103">
        <f t="shared" si="6"/>
        <v>2120</v>
      </c>
      <c r="D103" s="43">
        <f>IF(B102="","",D102*(1-'q(x,t)'!C111))</f>
        <v>0.50748436478750336</v>
      </c>
      <c r="E103" s="3">
        <f t="shared" ref="E103:E127" si="9">IF(B103="",IF($B102="",0,POWER(1/(1+$C$3),$B102+1)*D103),POWER(1/(1+$C$3),$B103)*D103)</f>
        <v>0.3993209194785966</v>
      </c>
      <c r="F103" s="3">
        <f>SUM(E103:$E$128)</f>
        <v>4.151082411487387</v>
      </c>
      <c r="G103" s="44"/>
      <c r="H103" s="43">
        <f>IF(B102="","",H102*(1-'q(x,t)'!D111))</f>
        <v>0.40849297471546597</v>
      </c>
      <c r="I103" s="3">
        <f t="shared" si="7"/>
        <v>0.32142820859560745</v>
      </c>
      <c r="J103" s="3">
        <f>SUM($I103:I$128)</f>
        <v>2.9294352752823065</v>
      </c>
      <c r="K103" s="44"/>
    </row>
    <row r="104" spans="2:11">
      <c r="B104" s="49">
        <f t="shared" si="8"/>
        <v>97</v>
      </c>
      <c r="C104">
        <f t="shared" si="6"/>
        <v>2121</v>
      </c>
      <c r="D104" s="43">
        <f>IF(B103="","",D103*(1-'q(x,t)'!C112))</f>
        <v>0.47364957096312599</v>
      </c>
      <c r="E104" s="3">
        <f t="shared" si="9"/>
        <v>0.37176813511662177</v>
      </c>
      <c r="F104" s="3">
        <f>SUM(E104:$E$128)</f>
        <v>3.7517614920087894</v>
      </c>
      <c r="G104" s="44"/>
      <c r="H104" s="43">
        <f>IF(B103="","",H103*(1-'q(x,t)'!D112))</f>
        <v>0.38318806041076703</v>
      </c>
      <c r="I104" s="3">
        <f t="shared" si="7"/>
        <v>0.30076478339923729</v>
      </c>
      <c r="J104" s="3">
        <f>SUM($I104:I$128)</f>
        <v>2.608007066686699</v>
      </c>
      <c r="K104" s="44"/>
    </row>
    <row r="105" spans="2:11">
      <c r="B105" s="49">
        <f t="shared" si="8"/>
        <v>98</v>
      </c>
      <c r="C105">
        <f t="shared" si="6"/>
        <v>2122</v>
      </c>
      <c r="D105" s="43">
        <f>IF(B104="","",D104*(1-'q(x,t)'!C113))</f>
        <v>0.44049146950668305</v>
      </c>
      <c r="E105" s="3">
        <f t="shared" si="9"/>
        <v>0.34488009994958879</v>
      </c>
      <c r="F105" s="3">
        <f>SUM(E105:$E$128)</f>
        <v>3.3799933568921672</v>
      </c>
      <c r="G105" s="44"/>
      <c r="H105" s="43">
        <f>IF(B104="","",H104*(1-'q(x,t)'!D113))</f>
        <v>0.35713280505507655</v>
      </c>
      <c r="I105" s="3">
        <f t="shared" si="7"/>
        <v>0.27961494382765367</v>
      </c>
      <c r="J105" s="3">
        <f>SUM($I105:I$128)</f>
        <v>2.3072422832874615</v>
      </c>
      <c r="K105" s="44"/>
    </row>
    <row r="106" spans="2:11">
      <c r="B106" s="49">
        <f t="shared" si="8"/>
        <v>99</v>
      </c>
      <c r="C106">
        <f t="shared" si="6"/>
        <v>2123</v>
      </c>
      <c r="D106" s="43">
        <f>IF(B105="","",D105*(1-'q(x,t)'!C114))</f>
        <v>0.40832354017130984</v>
      </c>
      <c r="E106" s="3">
        <f t="shared" si="9"/>
        <v>0.31889717363149506</v>
      </c>
      <c r="F106" s="3">
        <f>SUM(E106:$E$128)</f>
        <v>3.0351132569425783</v>
      </c>
      <c r="G106" s="44"/>
      <c r="H106" s="43">
        <f>IF(B105="","",H105*(1-'q(x,t)'!D114))</f>
        <v>0.3305139114302964</v>
      </c>
      <c r="I106" s="3">
        <f t="shared" si="7"/>
        <v>0.2581285226827526</v>
      </c>
      <c r="J106" s="3">
        <f>SUM($I106:I$128)</f>
        <v>2.0276273394598068</v>
      </c>
      <c r="K106" s="44"/>
    </row>
    <row r="107" spans="2:11">
      <c r="B107" s="49">
        <f t="shared" si="8"/>
        <v>100</v>
      </c>
      <c r="C107">
        <f t="shared" si="6"/>
        <v>2124</v>
      </c>
      <c r="D107" s="43">
        <f>IF(B106="","",D106*(1-'q(x,t)'!C115))</f>
        <v>0.37727117497551138</v>
      </c>
      <c r="E107" s="3">
        <f t="shared" si="9"/>
        <v>0.29391076652174508</v>
      </c>
      <c r="F107" s="3">
        <f>SUM(E107:$E$128)</f>
        <v>2.7162160833110836</v>
      </c>
      <c r="G107" s="44"/>
      <c r="H107" s="43">
        <f>IF(B106="","",H106*(1-'q(x,t)'!D115))</f>
        <v>0.3035297641593927</v>
      </c>
      <c r="I107" s="3">
        <f t="shared" si="7"/>
        <v>0.23646297825971535</v>
      </c>
      <c r="J107" s="3">
        <f>SUM($I107:I$128)</f>
        <v>1.7694988167770545</v>
      </c>
      <c r="K107" s="44"/>
    </row>
    <row r="108" spans="2:11">
      <c r="B108" s="49">
        <f t="shared" si="8"/>
        <v>101</v>
      </c>
      <c r="C108">
        <f t="shared" si="6"/>
        <v>2125</v>
      </c>
      <c r="D108" s="43">
        <f>IF(B107="","",D107*(1-'q(x,t)'!C116))</f>
        <v>0.34744139824520165</v>
      </c>
      <c r="E108" s="3">
        <f t="shared" si="9"/>
        <v>0.26999707148379248</v>
      </c>
      <c r="F108" s="3">
        <f>SUM(E108:$E$128)</f>
        <v>2.422305316789338</v>
      </c>
      <c r="G108" s="44"/>
      <c r="H108" s="43">
        <f>IF(B107="","",H107*(1-'q(x,t)'!D116))</f>
        <v>0.27640179148764699</v>
      </c>
      <c r="I108" s="3">
        <f t="shared" si="7"/>
        <v>0.21479211927955444</v>
      </c>
      <c r="J108" s="3">
        <f>SUM($I108:I$128)</f>
        <v>1.5330358385173388</v>
      </c>
      <c r="K108" s="44"/>
    </row>
    <row r="109" spans="2:11">
      <c r="B109" s="49">
        <f t="shared" si="8"/>
        <v>102</v>
      </c>
      <c r="C109">
        <f t="shared" si="6"/>
        <v>2126</v>
      </c>
      <c r="D109" s="43">
        <f>IF(B108="","",D108*(1-'q(x,t)'!C117))</f>
        <v>0.31892246566173682</v>
      </c>
      <c r="E109" s="3">
        <f t="shared" si="9"/>
        <v>0.2472169370064036</v>
      </c>
      <c r="F109" s="3">
        <f>SUM(E109:$E$128)</f>
        <v>2.1523082453055458</v>
      </c>
      <c r="G109" s="44"/>
      <c r="H109" s="43">
        <f>IF(B108="","",H108*(1-'q(x,t)'!D117))</f>
        <v>0.2494415607459419</v>
      </c>
      <c r="I109" s="3">
        <f t="shared" si="7"/>
        <v>0.1933579012119967</v>
      </c>
      <c r="J109" s="3">
        <f>SUM($I109:I$128)</f>
        <v>1.3182437192377845</v>
      </c>
      <c r="K109" s="44"/>
    </row>
    <row r="110" spans="2:11">
      <c r="B110" s="49">
        <f t="shared" si="8"/>
        <v>103</v>
      </c>
      <c r="C110">
        <f t="shared" si="6"/>
        <v>2127</v>
      </c>
      <c r="D110" s="43">
        <f>IF(B109="","",D109*(1-'q(x,t)'!C118))</f>
        <v>0.29178398036870112</v>
      </c>
      <c r="E110" s="3">
        <f t="shared" si="9"/>
        <v>0.2256161434193962</v>
      </c>
      <c r="F110" s="3">
        <f>SUM(E110:$E$128)</f>
        <v>1.9050913082991423</v>
      </c>
      <c r="G110" s="44"/>
      <c r="H110" s="43">
        <f>IF(B109="","",H109*(1-'q(x,t)'!D118))</f>
        <v>0.22302520057982517</v>
      </c>
      <c r="I110" s="3">
        <f t="shared" si="7"/>
        <v>0.17244978828712601</v>
      </c>
      <c r="J110" s="3">
        <f>SUM($I110:I$128)</f>
        <v>1.1248858180257881</v>
      </c>
      <c r="K110" s="44"/>
    </row>
    <row r="111" spans="2:11">
      <c r="B111" s="49">
        <f t="shared" si="8"/>
        <v>104</v>
      </c>
      <c r="C111">
        <f t="shared" si="6"/>
        <v>2128</v>
      </c>
      <c r="D111" s="43">
        <f>IF(B110="","",D110*(1-'q(x,t)'!C119))</f>
        <v>0.26607758158124467</v>
      </c>
      <c r="E111" s="3">
        <f t="shared" si="9"/>
        <v>0.20522611795589712</v>
      </c>
      <c r="F111" s="3">
        <f>SUM(E111:$E$128)</f>
        <v>1.6794751648797461</v>
      </c>
      <c r="G111" s="44"/>
      <c r="H111" s="43">
        <f>IF(B110="","",H110*(1-'q(x,t)'!D119))</f>
        <v>0.19752583729673143</v>
      </c>
      <c r="I111" s="3">
        <f t="shared" si="7"/>
        <v>0.15235203410783615</v>
      </c>
      <c r="J111" s="3">
        <f>SUM($I111:I$128)</f>
        <v>0.95243602973866248</v>
      </c>
      <c r="K111" s="44"/>
    </row>
    <row r="112" spans="2:11">
      <c r="B112" s="49">
        <f t="shared" si="8"/>
        <v>105</v>
      </c>
      <c r="C112">
        <f t="shared" si="6"/>
        <v>2129</v>
      </c>
      <c r="D112" s="43">
        <f>IF(B111="","",D111*(1-'q(x,t)'!C120))</f>
        <v>0.24183757173472048</v>
      </c>
      <c r="E112" s="3">
        <f t="shared" si="9"/>
        <v>0.18606459321500318</v>
      </c>
      <c r="F112" s="3">
        <f>SUM(E112:$E$128)</f>
        <v>1.4742490469238489</v>
      </c>
      <c r="G112" s="44"/>
      <c r="H112" s="43">
        <f>IF(B111="","",H111*(1-'q(x,t)'!D120))</f>
        <v>0.17328349128530357</v>
      </c>
      <c r="I112" s="3">
        <f t="shared" si="7"/>
        <v>0.13332056754292412</v>
      </c>
      <c r="J112" s="3">
        <f>SUM($I112:I$128)</f>
        <v>0.80008399563082622</v>
      </c>
      <c r="K112" s="44"/>
    </row>
    <row r="113" spans="1:11">
      <c r="B113" s="49">
        <f t="shared" si="8"/>
        <v>106</v>
      </c>
      <c r="C113">
        <f t="shared" si="6"/>
        <v>2130</v>
      </c>
      <c r="D113" s="43">
        <f>IF(B112="","",D112*(1-'q(x,t)'!C121))</f>
        <v>0.21908181502735216</v>
      </c>
      <c r="E113" s="3">
        <f t="shared" si="9"/>
        <v>0.16813646538017266</v>
      </c>
      <c r="F113" s="3">
        <f>SUM(E113:$E$128)</f>
        <v>1.2881844537088458</v>
      </c>
      <c r="G113" s="44"/>
      <c r="H113" s="43">
        <f>IF(B112="","",H112*(1-'q(x,t)'!D121))</f>
        <v>0.15059236466847561</v>
      </c>
      <c r="I113" s="3">
        <f t="shared" si="7"/>
        <v>0.11557357193447708</v>
      </c>
      <c r="J113" s="3">
        <f>SUM($I113:I$128)</f>
        <v>0.66676342808790212</v>
      </c>
      <c r="K113" s="44"/>
    </row>
    <row r="114" spans="1:11">
      <c r="B114" s="49">
        <f t="shared" si="8"/>
        <v>107</v>
      </c>
      <c r="C114">
        <f t="shared" si="6"/>
        <v>2131</v>
      </c>
      <c r="D114" s="43">
        <f>IF(B113="","",D113*(1-'q(x,t)'!C122))</f>
        <v>0.19781297614767293</v>
      </c>
      <c r="E114" s="3">
        <f t="shared" si="9"/>
        <v>0.15143490129053849</v>
      </c>
      <c r="F114" s="3">
        <f>SUM(E114:$E$128)</f>
        <v>1.1200479883286729</v>
      </c>
      <c r="G114" s="44"/>
      <c r="H114" s="43">
        <f>IF(B113="","",H113*(1-'q(x,t)'!D122))</f>
        <v>0.12968065713351709</v>
      </c>
      <c r="I114" s="3">
        <f t="shared" si="7"/>
        <v>9.9276487795451174E-2</v>
      </c>
      <c r="J114" s="3">
        <f>SUM($I114:I$128)</f>
        <v>0.55118985615342486</v>
      </c>
      <c r="K114" s="44"/>
    </row>
    <row r="115" spans="1:11">
      <c r="B115" s="49">
        <f t="shared" si="8"/>
        <v>108</v>
      </c>
      <c r="C115">
        <f t="shared" si="6"/>
        <v>2132</v>
      </c>
      <c r="D115" s="43">
        <f>IF(B114="","",D114*(1-'q(x,t)'!C123))</f>
        <v>0.1780198616691927</v>
      </c>
      <c r="E115" s="3">
        <f t="shared" si="9"/>
        <v>0.13594250853926113</v>
      </c>
      <c r="F115" s="3">
        <f>SUM(E115:$E$128)</f>
        <v>0.96861308703813453</v>
      </c>
      <c r="G115" s="44"/>
      <c r="H115" s="43">
        <f>IF(B114="","",H114*(1-'q(x,t)'!D123))</f>
        <v>0.11070630210436941</v>
      </c>
      <c r="I115" s="3">
        <f t="shared" si="7"/>
        <v>8.4539400705408427E-2</v>
      </c>
      <c r="J115" s="3">
        <f>SUM($I115:I$128)</f>
        <v>0.45191336835797363</v>
      </c>
      <c r="K115" s="44"/>
    </row>
    <row r="116" spans="1:11">
      <c r="B116" s="49">
        <f t="shared" si="8"/>
        <v>109</v>
      </c>
      <c r="C116">
        <f t="shared" si="6"/>
        <v>2133</v>
      </c>
      <c r="D116" s="43">
        <f>IF(B115="","",D115*(1-'q(x,t)'!C124))</f>
        <v>0.15967874468349499</v>
      </c>
      <c r="E116" s="3">
        <f t="shared" si="9"/>
        <v>0.12163247638827304</v>
      </c>
      <c r="F116" s="3">
        <f>SUM(E116:$E$128)</f>
        <v>0.83267057849887338</v>
      </c>
      <c r="G116" s="44"/>
      <c r="H116" s="43">
        <f>IF(B115="","",H115*(1-'q(x,t)'!D124))</f>
        <v>9.3748642866928411E-2</v>
      </c>
      <c r="I116" s="3">
        <f t="shared" si="7"/>
        <v>7.1411380472375149E-2</v>
      </c>
      <c r="J116" s="3">
        <f>SUM($I116:I$128)</f>
        <v>0.36737396765256514</v>
      </c>
      <c r="K116" s="44"/>
    </row>
    <row r="117" spans="1:11">
      <c r="B117" s="49">
        <f t="shared" si="8"/>
        <v>110</v>
      </c>
      <c r="C117">
        <f t="shared" si="6"/>
        <v>2134</v>
      </c>
      <c r="D117" s="43">
        <f>IF(B116="","",D116*(1-'q(x,t)'!C125))</f>
        <v>0.1427547994630439</v>
      </c>
      <c r="E117" s="3">
        <f t="shared" si="9"/>
        <v>0.1084697842025792</v>
      </c>
      <c r="F117" s="3">
        <f>SUM(E117:$E$128)</f>
        <v>0.71103810211060037</v>
      </c>
      <c r="G117" s="44"/>
      <c r="H117" s="43">
        <f>IF(B116="","",H116*(1-'q(x,t)'!D125))</f>
        <v>7.8768547223221921E-2</v>
      </c>
      <c r="I117" s="3">
        <f t="shared" si="7"/>
        <v>5.9850928665031736E-2</v>
      </c>
      <c r="J117" s="3">
        <f>SUM($I117:I$128)</f>
        <v>0.29596258718019008</v>
      </c>
      <c r="K117" s="44"/>
    </row>
    <row r="118" spans="1:11">
      <c r="B118" s="49">
        <f t="shared" si="8"/>
        <v>111</v>
      </c>
      <c r="C118">
        <f t="shared" si="6"/>
        <v>2135</v>
      </c>
      <c r="D118" s="43">
        <f>IF(B117="","",D117*(1-'q(x,t)'!C126))</f>
        <v>0.1272037094284395</v>
      </c>
      <c r="E118" s="3">
        <f t="shared" si="9"/>
        <v>9.6412524040535838E-2</v>
      </c>
      <c r="F118" s="3">
        <f>SUM(E118:$E$128)</f>
        <v>0.60256831790802112</v>
      </c>
      <c r="G118" s="44"/>
      <c r="H118" s="43">
        <f>IF(B117="","",H117*(1-'q(x,t)'!D126))</f>
        <v>6.5661382196730567E-2</v>
      </c>
      <c r="I118" s="3">
        <f t="shared" si="7"/>
        <v>4.9767256143882083E-2</v>
      </c>
      <c r="J118" s="3">
        <f>SUM($I118:I$128)</f>
        <v>0.23611165851515839</v>
      </c>
      <c r="K118" s="44"/>
    </row>
    <row r="119" spans="1:11">
      <c r="B119" s="49">
        <f t="shared" si="8"/>
        <v>112</v>
      </c>
      <c r="C119">
        <f t="shared" si="6"/>
        <v>2136</v>
      </c>
      <c r="D119" s="43">
        <f>IF(B118="","",D118*(1-'q(x,t)'!C127))</f>
        <v>0.11297309335399278</v>
      </c>
      <c r="E119" s="3">
        <f t="shared" si="9"/>
        <v>8.5413066807684082E-2</v>
      </c>
      <c r="F119" s="3">
        <f>SUM(E119:$E$128)</f>
        <v>0.50615579386748533</v>
      </c>
      <c r="G119" s="44"/>
      <c r="H119" s="43">
        <f>IF(B118="","",H118*(1-'q(x,t)'!D127))</f>
        <v>5.4301897415313986E-2</v>
      </c>
      <c r="I119" s="3">
        <f t="shared" si="7"/>
        <v>4.1054833978787376E-2</v>
      </c>
      <c r="J119" s="3">
        <f>SUM($I119:I$128)</f>
        <v>0.18634440237127628</v>
      </c>
      <c r="K119" s="44"/>
    </row>
    <row r="120" spans="1:11">
      <c r="B120" s="49">
        <f t="shared" si="8"/>
        <v>113</v>
      </c>
      <c r="C120">
        <f t="shared" si="6"/>
        <v>2137</v>
      </c>
      <c r="D120" s="43">
        <f>IF(B119="","",D119*(1-'q(x,t)'!C128))</f>
        <v>0.10000407021013835</v>
      </c>
      <c r="E120" s="3">
        <f t="shared" si="9"/>
        <v>7.5419316169251696E-2</v>
      </c>
      <c r="F120" s="3">
        <f>SUM(E120:$E$128)</f>
        <v>0.4207427270598012</v>
      </c>
      <c r="G120" s="44"/>
      <c r="H120" s="43">
        <f>IF(B119="","",H119*(1-'q(x,t)'!D128))</f>
        <v>4.4549222337626176E-2</v>
      </c>
      <c r="I120" s="3">
        <f t="shared" si="7"/>
        <v>3.3597351362955795E-2</v>
      </c>
      <c r="J120" s="3">
        <f>SUM($I120:I$128)</f>
        <v>0.14528956839248891</v>
      </c>
      <c r="K120" s="44"/>
    </row>
    <row r="121" spans="1:11">
      <c r="B121" s="49">
        <f t="shared" si="8"/>
        <v>114</v>
      </c>
      <c r="C121">
        <f t="shared" si="6"/>
        <v>2138</v>
      </c>
      <c r="D121" s="43">
        <f>IF(B120="","",D120*(1-'q(x,t)'!C129))</f>
        <v>8.8232650486251785E-2</v>
      </c>
      <c r="E121" s="3">
        <f t="shared" si="9"/>
        <v>6.6375813711272019E-2</v>
      </c>
      <c r="F121" s="3">
        <f>SUM(E121:$E$128)</f>
        <v>0.34532341089054952</v>
      </c>
      <c r="G121" s="44"/>
      <c r="H121" s="43">
        <f>IF(B120="","",H120*(1-'q(x,t)'!D129))</f>
        <v>3.6254468982916545E-2</v>
      </c>
      <c r="I121" s="3">
        <f t="shared" si="7"/>
        <v>2.7273575781180018E-2</v>
      </c>
      <c r="J121" s="3">
        <f>SUM($I121:I$128)</f>
        <v>0.11169221702953314</v>
      </c>
      <c r="K121" s="44"/>
    </row>
    <row r="122" spans="1:11">
      <c r="B122" s="49">
        <f t="shared" si="8"/>
        <v>115</v>
      </c>
      <c r="C122">
        <f t="shared" si="6"/>
        <v>2139</v>
      </c>
      <c r="D122" s="43">
        <f>IF(B121="","",D121*(1-'q(x,t)'!C130))</f>
        <v>7.7591077066629571E-2</v>
      </c>
      <c r="E122" s="3">
        <f t="shared" si="9"/>
        <v>5.822479014088669E-2</v>
      </c>
      <c r="F122" s="3">
        <f>SUM(E122:$E$128)</f>
        <v>0.27894759717927753</v>
      </c>
      <c r="G122" s="44"/>
      <c r="H122" s="43">
        <f>IF(B121="","",H121*(1-'q(x,t)'!D130))</f>
        <v>2.9265767506017688E-2</v>
      </c>
      <c r="I122" s="3">
        <f t="shared" si="7"/>
        <v>2.1961200124681803E-2</v>
      </c>
      <c r="J122" s="3">
        <f>SUM($I122:I$128)</f>
        <v>8.4418641248353105E-2</v>
      </c>
      <c r="K122" s="44"/>
    </row>
    <row r="123" spans="1:11">
      <c r="B123" s="49">
        <f t="shared" si="8"/>
        <v>116</v>
      </c>
      <c r="C123">
        <f t="shared" si="6"/>
        <v>2140</v>
      </c>
      <c r="D123" s="43">
        <f>IF(B122="","",D122*(1-'q(x,t)'!C131))</f>
        <v>6.8009127212759424E-2</v>
      </c>
      <c r="E123" s="3">
        <f t="shared" si="9"/>
        <v>5.0907171973862284E-2</v>
      </c>
      <c r="F123" s="3">
        <f>SUM(E123:$E$128)</f>
        <v>0.22072280703839081</v>
      </c>
      <c r="G123" s="44"/>
      <c r="H123" s="43">
        <f>IF(B122="","",H122*(1-'q(x,t)'!D131))</f>
        <v>2.3432046474438147E-2</v>
      </c>
      <c r="I123" s="3">
        <f t="shared" si="7"/>
        <v>1.7539693103868562E-2</v>
      </c>
      <c r="J123" s="3">
        <f>SUM($I123:I$128)</f>
        <v>6.2457441123671284E-2</v>
      </c>
      <c r="K123" s="44"/>
    </row>
    <row r="124" spans="1:11">
      <c r="B124" s="49">
        <f t="shared" si="8"/>
        <v>117</v>
      </c>
      <c r="C124">
        <f t="shared" si="6"/>
        <v>2141</v>
      </c>
      <c r="D124" s="43">
        <f>IF(B123="","",D123*(1-'q(x,t)'!C132))</f>
        <v>5.9415288330816371E-2</v>
      </c>
      <c r="E124" s="3">
        <f t="shared" si="9"/>
        <v>4.4363479151140375E-2</v>
      </c>
      <c r="F124" s="3">
        <f>SUM(E124:$E$128)</f>
        <v>0.16981563506452854</v>
      </c>
      <c r="G124" s="44"/>
      <c r="H124" s="43">
        <f>IF(B123="","",H123*(1-'q(x,t)'!D132))</f>
        <v>1.8607622425816078E-2</v>
      </c>
      <c r="I124" s="3">
        <f t="shared" si="7"/>
        <v>1.3893711412182611E-2</v>
      </c>
      <c r="J124" s="3">
        <f>SUM($I124:I$128)</f>
        <v>4.4917748019802722E-2</v>
      </c>
      <c r="K124" s="44"/>
    </row>
    <row r="125" spans="1:11">
      <c r="B125" s="49">
        <f t="shared" si="8"/>
        <v>118</v>
      </c>
      <c r="C125">
        <f t="shared" si="6"/>
        <v>2142</v>
      </c>
      <c r="D125" s="43">
        <f>IF(B124="","",D124*(1-'q(x,t)'!C133))</f>
        <v>5.1737776166178785E-2</v>
      </c>
      <c r="E125" s="3">
        <f t="shared" si="9"/>
        <v>3.8534592002489668E-2</v>
      </c>
      <c r="F125" s="3">
        <f>SUM(E125:$E$128)</f>
        <v>0.12545215591338818</v>
      </c>
      <c r="G125" s="44"/>
      <c r="H125" s="43">
        <f>IF(B124="","",H124*(1-'q(x,t)'!D133))</f>
        <v>1.4654954054879375E-2</v>
      </c>
      <c r="I125" s="3">
        <f t="shared" si="7"/>
        <v>1.0915093712303198E-2</v>
      </c>
      <c r="J125" s="3">
        <f>SUM($I125:I$128)</f>
        <v>3.1024036607620112E-2</v>
      </c>
      <c r="K125" s="44"/>
    </row>
    <row r="126" spans="1:11">
      <c r="B126" s="49">
        <f t="shared" si="8"/>
        <v>119</v>
      </c>
      <c r="C126">
        <f t="shared" si="6"/>
        <v>2143</v>
      </c>
      <c r="D126" s="43">
        <f>IF(B125="","",D125*(1-'q(x,t)'!C134))</f>
        <v>4.49054458103883E-2</v>
      </c>
      <c r="E126" s="3">
        <f t="shared" si="9"/>
        <v>3.3362427155310848E-2</v>
      </c>
      <c r="F126" s="3">
        <f>SUM(E126:$E$128)</f>
        <v>8.6917563910898499E-2</v>
      </c>
      <c r="G126" s="44"/>
      <c r="H126" s="43">
        <f>IF(B125="","",H125*(1-'q(x,t)'!D134))</f>
        <v>1.1446471688874358E-2</v>
      </c>
      <c r="I126" s="3">
        <f t="shared" si="7"/>
        <v>8.5041373270823908E-3</v>
      </c>
      <c r="J126" s="3">
        <f>SUM($I126:I$128)</f>
        <v>2.0108942895316919E-2</v>
      </c>
      <c r="K126" s="44"/>
    </row>
    <row r="127" spans="1:11" s="5" customFormat="1">
      <c r="A127"/>
      <c r="B127" s="49">
        <f t="shared" si="8"/>
        <v>120</v>
      </c>
      <c r="C127" s="56">
        <f t="shared" si="6"/>
        <v>2144</v>
      </c>
      <c r="D127" s="3">
        <f>IF(B126="","",D126*(1-'q(x,t)'!C135))</f>
        <v>3.8848618488848345E-2</v>
      </c>
      <c r="E127" s="3">
        <f t="shared" si="9"/>
        <v>2.8790540899919038E-2</v>
      </c>
      <c r="F127" s="3">
        <f>SUM(E127:$E$128)</f>
        <v>5.3555136755587651E-2</v>
      </c>
      <c r="G127" s="44"/>
      <c r="H127" s="3">
        <f>IF(B126="","",H126*(1-'q(x,t)'!D135))</f>
        <v>8.8660363436929672E-3</v>
      </c>
      <c r="I127" s="3">
        <f t="shared" si="7"/>
        <v>6.570580677058924E-3</v>
      </c>
      <c r="J127" s="3">
        <f>SUM($I127:I$128)</f>
        <v>1.1604805568234528E-2</v>
      </c>
      <c r="K127" s="44"/>
    </row>
    <row r="128" spans="1:11" ht="13.5" thickBot="1">
      <c r="B128" s="58">
        <f t="shared" si="8"/>
        <v>121</v>
      </c>
      <c r="C128" s="42">
        <f t="shared" si="6"/>
        <v>2145</v>
      </c>
      <c r="D128" s="45">
        <f>IF(B127="","",D127*(1-'q(x,t)'!C136))</f>
        <v>3.3499735750750187E-2</v>
      </c>
      <c r="E128" s="41">
        <f>IF(B128="",IF($B127="",0,POWER(1/(1+$C$3),$B127+1)*D128),POWER(1/(1+$C$3),$B128)*D128)</f>
        <v>2.4764595855668613E-2</v>
      </c>
      <c r="F128" s="41">
        <f>SUM(E128:$E$128)</f>
        <v>2.4764595855668613E-2</v>
      </c>
      <c r="G128" s="57"/>
      <c r="H128" s="45">
        <f>IF(B127="","",H127*(1-'q(x,t)'!D136))</f>
        <v>6.8099315872998181E-3</v>
      </c>
      <c r="I128" s="41">
        <f>IF(B128="",IF($B127="",0,POWER(1/(1+$C$3),$B127+1)*H128),POWER(1/(1+$C$3),$B128)*H128)</f>
        <v>5.0342248911756041E-3</v>
      </c>
      <c r="J128" s="41">
        <f>SUM($I128:I$128)</f>
        <v>5.0342248911756041E-3</v>
      </c>
      <c r="K128" s="57"/>
    </row>
  </sheetData>
  <mergeCells count="4">
    <mergeCell ref="D5:G5"/>
    <mergeCell ref="H5:K5"/>
    <mergeCell ref="D4:G4"/>
    <mergeCell ref="H4:K4"/>
  </mergeCells>
  <phoneticPr fontId="9"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DE7305EE5847E468C8EB65AF9E7B2FF" ma:contentTypeVersion="12" ma:contentTypeDescription="Ein neues Dokument erstellen." ma:contentTypeScope="" ma:versionID="816d2bfaab4b6ec11686f0bda876748d">
  <xsd:schema xmlns:xsd="http://www.w3.org/2001/XMLSchema" xmlns:xs="http://www.w3.org/2001/XMLSchema" xmlns:p="http://schemas.microsoft.com/office/2006/metadata/properties" xmlns:ns2="f94389d8-eb7c-4b57-9601-59dabddf60c9" xmlns:ns3="0a55b37b-8fb9-4c24-8b99-d6afa0d23239" targetNamespace="http://schemas.microsoft.com/office/2006/metadata/properties" ma:root="true" ma:fieldsID="7bbb0cccf734cd655cbcbe8e54828830" ns2:_="" ns3:_="">
    <xsd:import namespace="f94389d8-eb7c-4b57-9601-59dabddf60c9"/>
    <xsd:import namespace="0a55b37b-8fb9-4c24-8b99-d6afa0d232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389d8-eb7c-4b57-9601-59dabddf60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9e4ab90c-f363-44a0-abd7-5cd74819f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55b37b-8fb9-4c24-8b99-d6afa0d232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9760de-5aed-4417-8ad2-972417ae0236}" ma:internalName="TaxCatchAll" ma:showField="CatchAllData" ma:web="0a55b37b-8fb9-4c24-8b99-d6afa0d23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WorkflowChangePath"><![CDATA[7bf59227-7a09-4190-b0f3-f22c0e4f4c22,8;7bf59227-7a09-4190-b0f3-f22c0e4f4c22,10;7bf59227-7a09-4190-b0f3-f22c0e4f4c22,12;26d7e8ed-becb-4dc6-8679-0a76cd7e67c9,14;7bf59227-7a09-4190-b0f3-f22c0e4f4c22,15;26d7e8ed-becb-4dc6-8679-0a76cd7e67c9,16;7bf59227-7a09-4190-b0f3-f22c0e4f4c22,17;26d7e8ed-becb-4dc6-8679-0a76cd7e67c9,18;7bf59227-7a09-4190-b0f3-f22c0e4f4c22,19;26d7e8ed-becb-4dc6-8679-0a76cd7e67c9,20;7bf59227-7a09-4190-b0f3-f22c0e4f4c22,21;26d7e8ed-becb-4dc6-8679-0a76cd7e67c9,22;7bf59227-7a09-4190-b0f3-f22c0e4f4c22,23;26d7e8ed-becb-4dc6-8679-0a76cd7e67c9,24;7bf59227-7a09-4190-b0f3-f22c0e4f4c22,25;26d7e8ed-becb-4dc6-8679-0a76cd7e67c9,27;7bf59227-7a09-4190-b0f3-f22c0e4f4c22,28;26d7e8ed-becb-4dc6-8679-0a76cd7e67c9,29;7bf59227-7a09-4190-b0f3-f22c0e4f4c22,30;26d7e8ed-becb-4dc6-8679-0a76cd7e67c9,31;7bf59227-7a09-4190-b0f3-f22c0e4f4c22,32;26d7e8ed-becb-4dc6-8679-0a76cd7e67c9,33;7bf59227-7a09-4190-b0f3-f22c0e4f4c22,34;26d7e8ed-becb-4dc6-8679-0a76cd7e67c9,35;7bf59227-7a09-4190-b0f3-f22c0e4f4c22,36;26d7e8ed-becb-4dc6-8679-0a76cd7e67c9,37;7bf59227-7a09-4190-b0f3-f22c0e4f4c22,38;26d7e8ed-becb-4dc6-8679-0a76cd7e67c9,39;7bf59227-7a09-4190-b0f3-f22c0e4f4c22,40;26d7e8ed-becb-4dc6-8679-0a76cd7e67c9,41;7bf59227-7a09-4190-b0f3-f22c0e4f4c22,42;26d7e8ed-becb-4dc6-8679-0a76cd7e67c9,43;7bf59227-7a09-4190-b0f3-f22c0e4f4c22,44;982b3ea3-4308-4d77-9744-7f8a1fbad1c0,3;]]></LongProp>
</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94389d8-eb7c-4b57-9601-59dabddf60c9">
      <Terms xmlns="http://schemas.microsoft.com/office/infopath/2007/PartnerControls"/>
    </lcf76f155ced4ddcb4097134ff3c332f>
    <TaxCatchAll xmlns="0a55b37b-8fb9-4c24-8b99-d6afa0d23239" xsi:nil="true"/>
  </documentManagement>
</p:properties>
</file>

<file path=customXml/itemProps1.xml><?xml version="1.0" encoding="utf-8"?>
<ds:datastoreItem xmlns:ds="http://schemas.openxmlformats.org/officeDocument/2006/customXml" ds:itemID="{9E72B3A3-9F0B-49EF-B26F-5A85502C228F}"/>
</file>

<file path=customXml/itemProps2.xml><?xml version="1.0" encoding="utf-8"?>
<ds:datastoreItem xmlns:ds="http://schemas.openxmlformats.org/officeDocument/2006/customXml" ds:itemID="{E1D2CB3B-075F-4F9A-AEF7-AFC860925B75}"/>
</file>

<file path=customXml/itemProps3.xml><?xml version="1.0" encoding="utf-8"?>
<ds:datastoreItem xmlns:ds="http://schemas.openxmlformats.org/officeDocument/2006/customXml" ds:itemID="{A7201845-0005-4665-94BD-E084F253A18D}"/>
</file>

<file path=customXml/itemProps4.xml><?xml version="1.0" encoding="utf-8"?>
<ds:datastoreItem xmlns:ds="http://schemas.openxmlformats.org/officeDocument/2006/customXml" ds:itemID="{F4A8D5A7-7C62-4CAD-80B8-1B6603DD727A}"/>
</file>

<file path=docProps/app.xml><?xml version="1.0" encoding="utf-8"?>
<Properties xmlns="http://schemas.openxmlformats.org/officeDocument/2006/extended-properties" xmlns:vt="http://schemas.openxmlformats.org/officeDocument/2006/docPropsVTypes">
  <Application>Microsoft Excel Online</Application>
  <Manager/>
  <Company>Münchener Rück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Jürgen Wolff</dc:creator>
  <cp:keywords/>
  <dc:description/>
  <cp:lastModifiedBy/>
  <cp:revision/>
  <dcterms:created xsi:type="dcterms:W3CDTF">2003-01-09T12:46:14Z</dcterms:created>
  <dcterms:modified xsi:type="dcterms:W3CDTF">2026-06-15T11:07:10Z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RC_Identifier">
    <vt:lpwstr>9adcd266-0246-4f07-b4c9-3956f0c57b93</vt:lpwstr>
  </property>
  <property fmtid="{D5CDD505-2E9C-101B-9397-08002B2CF9AE}" pid="3" name="Titel">
    <vt:lpwstr>http://davsharepoint/ergebnisberichteundfachgrundsaetze/2013-01-25-Herleitung_DAV-Sterbetafel_2006_HUR_final_ANLAGE.xls, Herleitung der DAV-Sterbetafel 2006 HUR (Anlage)</vt:lpwstr>
  </property>
  <property fmtid="{D5CDD505-2E9C-101B-9397-08002B2CF9AE}" pid="4" name="WorkflowChangePath">
    <vt:lpwstr>7bf59227-7a09-4190-b0f3-f22c0e4f4c22,8;7bf59227-7a09-4190-b0f3-f22c0e4f4c22,10;7bf59227-7a09-4190-b0f3-f22c0e4f4c22,12;26d7e8ed-becb-4dc6-8679-0a76cd7e67c9,14;7bf59227-7a09-4190-b0f3-f22c0e4f4c22,15;26d7e8ed-becb-4dc6-8679-0a76cd7e67c9,16;7bf59227-7a09-41</vt:lpwstr>
  </property>
  <property fmtid="{D5CDD505-2E9C-101B-9397-08002B2CF9AE}" pid="5" name="ContentTypeId">
    <vt:lpwstr>0x0101004DE7305EE5847E468C8EB65AF9E7B2FF</vt:lpwstr>
  </property>
  <property fmtid="{D5CDD505-2E9C-101B-9397-08002B2CF9AE}" pid="6" name="Order">
    <vt:r8>363200</vt:r8>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_ExtendedDescription">
    <vt:lpwstr/>
  </property>
  <property fmtid="{D5CDD505-2E9C-101B-9397-08002B2CF9AE}" pid="12" name="MediaServiceImageTags">
    <vt:lpwstr/>
  </property>
</Properties>
</file>